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修改后" sheetId="6" r:id="rId1"/>
  </sheets>
  <definedNames>
    <definedName name="_xlnm.Print_Area" localSheetId="0">修改后!$A$1:$K$55</definedName>
    <definedName name="_xlnm.Print_Titles" localSheetId="0">修改后!$3:$4</definedName>
    <definedName name="_xlnm._FilterDatabase" localSheetId="0" hidden="1">修改后!$A$5:$K$43</definedName>
  </definedNames>
  <calcPr calcId="144525"/>
</workbook>
</file>

<file path=xl/sharedStrings.xml><?xml version="1.0" encoding="utf-8"?>
<sst xmlns="http://schemas.openxmlformats.org/spreadsheetml/2006/main" count="66" uniqueCount="40">
  <si>
    <t>附表</t>
  </si>
  <si>
    <r>
      <rPr>
        <sz val="18"/>
        <rFont val="方正小标宋简体"/>
        <charset val="134"/>
      </rPr>
      <t>柳州市幼儿园、义务教育、高中建设项目规划表（</t>
    </r>
    <r>
      <rPr>
        <sz val="18"/>
        <rFont val="Times New Roman"/>
        <charset val="134"/>
      </rPr>
      <t>2021-2025</t>
    </r>
    <r>
      <rPr>
        <sz val="18"/>
        <rFont val="方正小标宋简体"/>
        <charset val="134"/>
      </rPr>
      <t>年）</t>
    </r>
  </si>
  <si>
    <r>
      <rPr>
        <b/>
        <sz val="10"/>
        <rFont val="方正黑体_GBK"/>
        <charset val="134"/>
      </rPr>
      <t>学校名称</t>
    </r>
  </si>
  <si>
    <r>
      <rPr>
        <b/>
        <sz val="10"/>
        <rFont val="方正黑体_GBK"/>
        <charset val="134"/>
      </rPr>
      <t>学校</t>
    </r>
    <r>
      <rPr>
        <b/>
        <sz val="10"/>
        <rFont val="Times New Roman"/>
        <charset val="134"/>
      </rPr>
      <t xml:space="preserve">
</t>
    </r>
    <r>
      <rPr>
        <b/>
        <sz val="10"/>
        <rFont val="方正黑体_GBK"/>
        <charset val="134"/>
      </rPr>
      <t>数量（所）</t>
    </r>
  </si>
  <si>
    <r>
      <rPr>
        <b/>
        <sz val="10"/>
        <rFont val="方正黑体_GBK"/>
        <charset val="134"/>
      </rPr>
      <t>规划投资总额（万元）</t>
    </r>
  </si>
  <si>
    <r>
      <rPr>
        <b/>
        <sz val="10"/>
        <rFont val="方正黑体_GBK"/>
        <charset val="134"/>
      </rPr>
      <t>其中：土建项目规划</t>
    </r>
  </si>
  <si>
    <r>
      <rPr>
        <b/>
        <sz val="10"/>
        <rFont val="方正黑体_GBK"/>
        <charset val="134"/>
      </rPr>
      <t>其中：设备项目规划</t>
    </r>
  </si>
  <si>
    <r>
      <rPr>
        <b/>
        <sz val="10"/>
        <rFont val="方正黑体_GBK"/>
        <charset val="134"/>
      </rPr>
      <t>备注</t>
    </r>
  </si>
  <si>
    <r>
      <rPr>
        <b/>
        <sz val="10"/>
        <rFont val="方正黑体_GBK"/>
        <charset val="134"/>
      </rPr>
      <t>项目数（个）</t>
    </r>
  </si>
  <si>
    <r>
      <rPr>
        <b/>
        <sz val="10"/>
        <rFont val="方正黑体_GBK"/>
        <charset val="134"/>
      </rPr>
      <t>校舍面积（平方米）</t>
    </r>
  </si>
  <si>
    <r>
      <rPr>
        <b/>
        <sz val="10"/>
        <rFont val="方正黑体_GBK"/>
        <charset val="134"/>
      </rPr>
      <t>增加学位数（个）</t>
    </r>
  </si>
  <si>
    <r>
      <rPr>
        <b/>
        <sz val="10"/>
        <rFont val="方正黑体_GBK"/>
        <charset val="134"/>
      </rPr>
      <t>增加床位数（个）</t>
    </r>
  </si>
  <si>
    <r>
      <rPr>
        <b/>
        <sz val="10"/>
        <rFont val="方正黑体_GBK"/>
        <charset val="134"/>
      </rPr>
      <t>土建项目规划投资额（万元）</t>
    </r>
  </si>
  <si>
    <r>
      <rPr>
        <b/>
        <sz val="10"/>
        <rFont val="方正黑体_GBK"/>
        <charset val="134"/>
      </rPr>
      <t>数量（台</t>
    </r>
    <r>
      <rPr>
        <b/>
        <sz val="10"/>
        <rFont val="Times New Roman"/>
        <charset val="134"/>
      </rPr>
      <t>/</t>
    </r>
    <r>
      <rPr>
        <b/>
        <sz val="10"/>
        <rFont val="方正黑体_GBK"/>
        <charset val="134"/>
      </rPr>
      <t>件</t>
    </r>
    <r>
      <rPr>
        <b/>
        <sz val="10"/>
        <rFont val="Times New Roman"/>
        <charset val="134"/>
      </rPr>
      <t>/</t>
    </r>
    <r>
      <rPr>
        <b/>
        <sz val="10"/>
        <rFont val="方正黑体_GBK"/>
        <charset val="134"/>
      </rPr>
      <t>册</t>
    </r>
    <r>
      <rPr>
        <b/>
        <sz val="10"/>
        <rFont val="Times New Roman"/>
        <charset val="134"/>
      </rPr>
      <t>/</t>
    </r>
    <r>
      <rPr>
        <b/>
        <sz val="10"/>
        <rFont val="方正黑体_GBK"/>
        <charset val="134"/>
      </rPr>
      <t>套</t>
    </r>
    <r>
      <rPr>
        <b/>
        <sz val="10"/>
        <rFont val="Times New Roman"/>
        <charset val="134"/>
      </rPr>
      <t>/</t>
    </r>
    <r>
      <rPr>
        <b/>
        <sz val="10"/>
        <rFont val="方正黑体_GBK"/>
        <charset val="134"/>
      </rPr>
      <t>间</t>
    </r>
    <r>
      <rPr>
        <b/>
        <sz val="10"/>
        <rFont val="Times New Roman"/>
        <charset val="134"/>
      </rPr>
      <t>/GB</t>
    </r>
    <r>
      <rPr>
        <b/>
        <sz val="10"/>
        <rFont val="方正黑体_GBK"/>
        <charset val="134"/>
      </rPr>
      <t>）</t>
    </r>
  </si>
  <si>
    <r>
      <rPr>
        <b/>
        <sz val="10"/>
        <rFont val="方正黑体_GBK"/>
        <charset val="134"/>
      </rPr>
      <t>设施设备购置规划投资额（万元）</t>
    </r>
  </si>
  <si>
    <r>
      <rPr>
        <b/>
        <sz val="10"/>
        <rFont val="宋体"/>
        <charset val="134"/>
      </rPr>
      <t>柳州市总计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</si>
  <si>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幼儿园合计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</si>
  <si>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义务教育合计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</si>
  <si>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高中合计</t>
    </r>
  </si>
  <si>
    <r>
      <rPr>
        <b/>
        <sz val="10"/>
        <rFont val="宋体"/>
        <charset val="134"/>
      </rPr>
      <t>市区幼儿园合计</t>
    </r>
  </si>
  <si>
    <r>
      <rPr>
        <b/>
        <sz val="10"/>
        <rFont val="宋体"/>
        <charset val="134"/>
      </rPr>
      <t>市区义务教育合计</t>
    </r>
  </si>
  <si>
    <r>
      <rPr>
        <b/>
        <sz val="10"/>
        <rFont val="宋体"/>
        <charset val="134"/>
      </rPr>
      <t>市区高中小计</t>
    </r>
  </si>
  <si>
    <r>
      <rPr>
        <b/>
        <sz val="10"/>
        <rFont val="宋体"/>
        <charset val="134"/>
      </rPr>
      <t>柳北区小计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</si>
  <si>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幼儿园小计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</si>
  <si>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义务教育小计</t>
    </r>
  </si>
  <si>
    <r>
      <rPr>
        <b/>
        <sz val="10"/>
        <rFont val="宋体"/>
        <charset val="134"/>
      </rPr>
      <t>城中区小计</t>
    </r>
  </si>
  <si>
    <r>
      <rPr>
        <b/>
        <sz val="10"/>
        <rFont val="宋体"/>
        <charset val="134"/>
      </rPr>
      <t>鱼峰区小计</t>
    </r>
  </si>
  <si>
    <r>
      <rPr>
        <b/>
        <sz val="10"/>
        <rFont val="宋体"/>
        <charset val="134"/>
      </rPr>
      <t>柳南区小计</t>
    </r>
  </si>
  <si>
    <r>
      <rPr>
        <b/>
        <sz val="10"/>
        <rFont val="宋体"/>
        <charset val="134"/>
      </rPr>
      <t>柳东新区小计</t>
    </r>
  </si>
  <si>
    <r>
      <rPr>
        <b/>
        <sz val="10"/>
        <rFont val="宋体"/>
        <charset val="134"/>
      </rPr>
      <t>阳和工业新区小计</t>
    </r>
  </si>
  <si>
    <r>
      <rPr>
        <b/>
        <sz val="10"/>
        <rFont val="宋体"/>
        <charset val="134"/>
      </rPr>
      <t>柳江区小计</t>
    </r>
  </si>
  <si>
    <r>
      <rPr>
        <b/>
        <sz val="10"/>
        <rFont val="宋体"/>
        <charset val="134"/>
      </rPr>
      <t>县域幼儿园合计</t>
    </r>
  </si>
  <si>
    <r>
      <rPr>
        <b/>
        <sz val="10"/>
        <rFont val="宋体"/>
        <charset val="134"/>
      </rPr>
      <t>县域义务教育合计</t>
    </r>
  </si>
  <si>
    <r>
      <rPr>
        <b/>
        <sz val="10"/>
        <rFont val="宋体"/>
        <charset val="134"/>
      </rPr>
      <t>县域高中合计</t>
    </r>
  </si>
  <si>
    <r>
      <rPr>
        <b/>
        <sz val="10"/>
        <rFont val="宋体"/>
        <charset val="134"/>
      </rPr>
      <t>柳城县小计</t>
    </r>
  </si>
  <si>
    <r>
      <rPr>
        <b/>
        <sz val="10"/>
        <rFont val="Times New Roman"/>
        <charset val="134"/>
      </rPr>
      <t xml:space="preserve">  </t>
    </r>
    <r>
      <rPr>
        <b/>
        <sz val="10"/>
        <rFont val="宋体"/>
        <charset val="134"/>
      </rPr>
      <t>高中小计</t>
    </r>
  </si>
  <si>
    <r>
      <rPr>
        <b/>
        <sz val="10"/>
        <rFont val="宋体"/>
        <charset val="134"/>
      </rPr>
      <t>鹿寨县小计</t>
    </r>
  </si>
  <si>
    <r>
      <rPr>
        <b/>
        <sz val="10"/>
        <rFont val="宋体"/>
        <charset val="134"/>
      </rPr>
      <t>融安县小计</t>
    </r>
  </si>
  <si>
    <r>
      <rPr>
        <b/>
        <sz val="10"/>
        <rFont val="宋体"/>
        <charset val="134"/>
      </rPr>
      <t>融水县小计</t>
    </r>
  </si>
  <si>
    <r>
      <rPr>
        <b/>
        <sz val="10"/>
        <rFont val="宋体"/>
        <charset val="134"/>
      </rPr>
      <t>三江县小计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</si>
</sst>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 "/>
    <numFmt numFmtId="43" formatCode="_ * #,##0.00_ ;_ * \-#,##0.00_ ;_ * &quot;-&quot;??_ ;_ @_ "/>
    <numFmt numFmtId="41" formatCode="_ * #,##0_ ;_ * \-#,##0_ ;_ * &quot;-&quot;_ ;_ @_ "/>
  </numFmts>
  <fonts count="31">
    <font>
      <sz val="12"/>
      <name val="宋体"/>
      <charset val="134"/>
    </font>
    <font>
      <sz val="10"/>
      <name val="Times New Roman"/>
      <charset val="0"/>
    </font>
    <font>
      <b/>
      <sz val="10"/>
      <name val="宋体"/>
      <charset val="134"/>
    </font>
    <font>
      <b/>
      <sz val="10"/>
      <name val="Times New Roman"/>
      <charset val="0"/>
    </font>
    <font>
      <sz val="10"/>
      <name val="宋体"/>
      <charset val="134"/>
    </font>
    <font>
      <sz val="12"/>
      <name val="方正黑体_GBK"/>
      <charset val="134"/>
    </font>
    <font>
      <sz val="10"/>
      <name val="Times New Roman"/>
      <charset val="134"/>
    </font>
    <font>
      <sz val="18"/>
      <name val="Times New Roman"/>
      <charset val="134"/>
    </font>
    <font>
      <b/>
      <sz val="10"/>
      <name val="Times New Roman"/>
      <charset val="134"/>
    </font>
    <font>
      <sz val="11"/>
      <color indexed="8"/>
      <name val="宋体"/>
      <charset val="134"/>
    </font>
    <font>
      <sz val="11"/>
      <color indexed="9"/>
      <name val="宋体"/>
      <charset val="134"/>
    </font>
    <font>
      <u/>
      <sz val="12"/>
      <color indexed="36"/>
      <name val="宋体"/>
      <charset val="134"/>
    </font>
    <font>
      <b/>
      <sz val="13"/>
      <color indexed="56"/>
      <name val="宋体"/>
      <charset val="134"/>
    </font>
    <font>
      <u/>
      <sz val="12"/>
      <color indexed="12"/>
      <name val="宋体"/>
      <charset val="134"/>
    </font>
    <font>
      <i/>
      <sz val="11"/>
      <color indexed="23"/>
      <name val="宋体"/>
      <charset val="134"/>
    </font>
    <font>
      <sz val="12"/>
      <name val="Times New Roman"/>
      <charset val="0"/>
    </font>
    <font>
      <b/>
      <sz val="11"/>
      <color indexed="56"/>
      <name val="宋体"/>
      <charset val="134"/>
    </font>
    <font>
      <b/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b/>
      <sz val="11"/>
      <color indexed="52"/>
      <name val="宋体"/>
      <charset val="134"/>
    </font>
    <font>
      <b/>
      <sz val="15"/>
      <color indexed="56"/>
      <name val="宋体"/>
      <charset val="134"/>
    </font>
    <font>
      <sz val="11"/>
      <color indexed="60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sz val="11"/>
      <color indexed="62"/>
      <name val="宋体"/>
      <charset val="134"/>
    </font>
    <font>
      <sz val="18"/>
      <name val="方正小标宋简体"/>
      <charset val="134"/>
    </font>
    <font>
      <b/>
      <sz val="10"/>
      <name val="方正黑体_GBK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5">
    <xf numFmtId="0" fontId="0" fillId="0" borderId="0"/>
    <xf numFmtId="0" fontId="15" fillId="0" borderId="0"/>
    <xf numFmtId="0" fontId="0" fillId="0" borderId="0"/>
    <xf numFmtId="0" fontId="15" fillId="0" borderId="0"/>
    <xf numFmtId="0" fontId="10" fillId="18" borderId="0" applyNumberFormat="false" applyBorder="false" applyAlignment="false" applyProtection="false">
      <alignment vertical="center"/>
    </xf>
    <xf numFmtId="0" fontId="9" fillId="11" borderId="0" applyNumberFormat="false" applyBorder="false" applyAlignment="false" applyProtection="false">
      <alignment vertical="center"/>
    </xf>
    <xf numFmtId="0" fontId="18" fillId="15" borderId="7" applyNumberFormat="false" applyAlignment="false" applyProtection="false">
      <alignment vertical="center"/>
    </xf>
    <xf numFmtId="0" fontId="25" fillId="21" borderId="11" applyNumberFormat="false" applyAlignment="false" applyProtection="false">
      <alignment vertical="center"/>
    </xf>
    <xf numFmtId="0" fontId="15" fillId="0" borderId="0"/>
    <xf numFmtId="0" fontId="21" fillId="17" borderId="0" applyNumberFormat="false" applyBorder="false" applyAlignment="false" applyProtection="false">
      <alignment vertical="center"/>
    </xf>
    <xf numFmtId="0" fontId="23" fillId="0" borderId="10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2" fillId="0" borderId="3" applyNumberFormat="false" applyFill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7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top"/>
      <protection locked="false"/>
    </xf>
    <xf numFmtId="0" fontId="10" fillId="16" borderId="0" applyNumberFormat="false" applyBorder="false" applyAlignment="false" applyProtection="false">
      <alignment vertical="center"/>
    </xf>
    <xf numFmtId="0" fontId="0" fillId="0" borderId="0"/>
    <xf numFmtId="0" fontId="16" fillId="0" borderId="4" applyNumberFormat="false" applyFill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top"/>
      <protection locked="false"/>
    </xf>
    <xf numFmtId="0" fontId="9" fillId="2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19" fillId="0" borderId="8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0" fillId="12" borderId="6" applyNumberFormat="false" applyFont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20" fillId="4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0" fontId="24" fillId="20" borderId="0" applyNumberFormat="false" applyBorder="false" applyAlignment="false" applyProtection="false">
      <alignment vertical="center"/>
    </xf>
    <xf numFmtId="0" fontId="22" fillId="15" borderId="9" applyNumberFormat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2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28" fillId="11" borderId="9" applyNumberFormat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25">
    <xf numFmtId="0" fontId="0" fillId="0" borderId="0" xfId="0" applyAlignment="true">
      <alignment vertical="center"/>
    </xf>
    <xf numFmtId="0" fontId="1" fillId="0" borderId="0" xfId="0" applyNumberFormat="true" applyFont="true" applyFill="true" applyAlignment="true">
      <alignment horizontal="center"/>
    </xf>
    <xf numFmtId="0" fontId="2" fillId="0" borderId="0" xfId="0" applyNumberFormat="true" applyFont="true" applyFill="true" applyAlignment="true">
      <alignment horizontal="center" vertical="center" wrapText="true"/>
    </xf>
    <xf numFmtId="0" fontId="3" fillId="0" borderId="0" xfId="0" applyNumberFormat="true" applyFont="true" applyFill="true" applyAlignment="true">
      <alignment vertical="center" wrapText="true"/>
    </xf>
    <xf numFmtId="0" fontId="1" fillId="0" borderId="0" xfId="0" applyNumberFormat="true" applyFont="true" applyFill="true" applyAlignment="true">
      <alignment vertical="center" wrapText="true"/>
    </xf>
    <xf numFmtId="0" fontId="0" fillId="0" borderId="0" xfId="0" applyFill="true" applyAlignment="true">
      <alignment vertical="center"/>
    </xf>
    <xf numFmtId="0" fontId="4" fillId="0" borderId="0" xfId="0" applyNumberFormat="true" applyFont="true" applyFill="true" applyAlignment="true">
      <alignment vertical="center" wrapText="true"/>
    </xf>
    <xf numFmtId="176" fontId="4" fillId="0" borderId="0" xfId="0" applyNumberFormat="true" applyFont="true" applyFill="true" applyAlignment="true">
      <alignment vertical="center" wrapText="true"/>
    </xf>
    <xf numFmtId="0" fontId="0" fillId="0" borderId="0" xfId="0" applyNumberFormat="true" applyFont="true" applyFill="true" applyAlignment="true">
      <alignment vertical="center" wrapText="true"/>
    </xf>
    <xf numFmtId="0" fontId="0" fillId="0" borderId="0" xfId="0" applyFont="true" applyFill="true" applyAlignment="true">
      <alignment vertical="center"/>
    </xf>
    <xf numFmtId="0" fontId="5" fillId="0" borderId="0" xfId="0" applyNumberFormat="true" applyFont="true" applyFill="true" applyAlignment="true">
      <alignment vertical="center" wrapText="true"/>
    </xf>
    <xf numFmtId="0" fontId="6" fillId="0" borderId="0" xfId="0" applyNumberFormat="true" applyFont="true" applyFill="true" applyAlignment="true">
      <alignment vertical="center" wrapText="true"/>
    </xf>
    <xf numFmtId="176" fontId="6" fillId="0" borderId="0" xfId="0" applyNumberFormat="true" applyFont="true" applyFill="true" applyAlignment="true">
      <alignment vertical="center" wrapText="true"/>
    </xf>
    <xf numFmtId="0" fontId="7" fillId="0" borderId="0" xfId="0" applyNumberFormat="true" applyFont="true" applyFill="true" applyAlignment="true">
      <alignment horizontal="center" vertical="center" wrapText="true"/>
    </xf>
    <xf numFmtId="176" fontId="7" fillId="0" borderId="0" xfId="0" applyNumberFormat="true" applyFont="true" applyFill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horizontal="center" vertical="center" wrapText="true"/>
    </xf>
    <xf numFmtId="176" fontId="8" fillId="0" borderId="1" xfId="0" applyNumberFormat="true" applyFont="true" applyFill="true" applyBorder="true" applyAlignment="true">
      <alignment horizontal="center" vertical="center" wrapText="true"/>
    </xf>
    <xf numFmtId="0" fontId="8" fillId="0" borderId="1" xfId="0" applyNumberFormat="true" applyFont="true" applyFill="true" applyBorder="true" applyAlignment="true">
      <alignment vertical="center" wrapText="true"/>
    </xf>
    <xf numFmtId="176" fontId="8" fillId="0" borderId="1" xfId="0" applyNumberFormat="true" applyFont="true" applyFill="true" applyBorder="true" applyAlignment="true">
      <alignment vertical="center" wrapText="true"/>
    </xf>
    <xf numFmtId="0" fontId="8" fillId="0" borderId="1" xfId="8" applyNumberFormat="true" applyFont="true" applyFill="true" applyBorder="true" applyAlignment="true">
      <alignment vertical="center" wrapText="true"/>
    </xf>
    <xf numFmtId="176" fontId="8" fillId="0" borderId="2" xfId="0" applyNumberFormat="true" applyFont="true" applyFill="true" applyBorder="true" applyAlignment="true">
      <alignment horizontal="center" vertical="center" wrapText="true"/>
    </xf>
    <xf numFmtId="0" fontId="2" fillId="0" borderId="0" xfId="0" applyNumberFormat="true" applyFont="true" applyFill="true" applyAlignment="true">
      <alignment vertical="center" wrapText="true"/>
    </xf>
    <xf numFmtId="0" fontId="6" fillId="0" borderId="1" xfId="0" applyNumberFormat="true" applyFont="true" applyFill="true" applyBorder="true" applyAlignment="true">
      <alignment vertical="center" wrapText="true"/>
    </xf>
    <xf numFmtId="176" fontId="8" fillId="0" borderId="1" xfId="8" applyNumberFormat="true" applyFont="true" applyFill="true" applyBorder="true" applyAlignment="true">
      <alignment vertical="center" wrapText="true"/>
    </xf>
    <xf numFmtId="0" fontId="6" fillId="0" borderId="1" xfId="8" applyNumberFormat="true" applyFont="true" applyFill="true" applyBorder="true" applyAlignment="true">
      <alignment vertical="center" wrapText="true"/>
    </xf>
  </cellXfs>
  <cellStyles count="55">
    <cellStyle name="常规" xfId="0" builtinId="0"/>
    <cellStyle name="常规_Sheet2_3" xfId="1"/>
    <cellStyle name="常规 4" xfId="2"/>
    <cellStyle name="样式 1" xfId="3"/>
    <cellStyle name="60% - 强调文字颜色 6" xfId="4" builtinId="52"/>
    <cellStyle name="20% - 强调文字颜色 6" xfId="5" builtinId="50"/>
    <cellStyle name="输出" xfId="6" builtinId="21"/>
    <cellStyle name="检查单元格" xfId="7" builtinId="23"/>
    <cellStyle name="常规_Sheet2_2" xfId="8"/>
    <cellStyle name="差" xfId="9" builtinId="27"/>
    <cellStyle name="标题 1" xfId="10" builtinId="16"/>
    <cellStyle name="解释性文本" xfId="11" builtinId="53"/>
    <cellStyle name="标题 2" xfId="12" builtinId="17"/>
    <cellStyle name="40% - 强调文字颜色 5" xfId="13" builtinId="47"/>
    <cellStyle name="千位分隔[0]" xfId="14" builtinId="6"/>
    <cellStyle name="40% - 强调文字颜色 6" xfId="15" builtinId="51"/>
    <cellStyle name="超链接" xfId="16" builtinId="8"/>
    <cellStyle name="强调文字颜色 5" xfId="17" builtinId="45"/>
    <cellStyle name="常规 4_附件4规划表" xfId="18"/>
    <cellStyle name="标题 3" xfId="19" builtinId="18"/>
    <cellStyle name="汇总" xfId="20" builtinId="25"/>
    <cellStyle name="20% - 强调文字颜色 1" xfId="21" builtinId="30"/>
    <cellStyle name="40% - 强调文字颜色 1" xfId="22" builtinId="31"/>
    <cellStyle name="强调文字颜色 6" xfId="23" builtinId="49"/>
    <cellStyle name="千位分隔" xfId="24" builtinId="3"/>
    <cellStyle name="标题" xfId="25" builtinId="15"/>
    <cellStyle name="已访问的超链接" xfId="26" builtinId="9"/>
    <cellStyle name="40% - 强调文字颜色 4" xfId="27" builtinId="43"/>
    <cellStyle name="常规_附件1-2_1" xfId="28"/>
    <cellStyle name="链接单元格" xfId="29" builtinId="24"/>
    <cellStyle name="标题 4" xfId="30" builtinId="19"/>
    <cellStyle name="20% - 强调文字颜色 2" xfId="31" builtinId="34"/>
    <cellStyle name="货币[0]" xfId="32" builtinId="7"/>
    <cellStyle name="警告文本" xfId="33" builtinId="11"/>
    <cellStyle name="40% - 强调文字颜色 2" xfId="34" builtinId="35"/>
    <cellStyle name="注释" xfId="35" builtinId="10"/>
    <cellStyle name="60% - 强调文字颜色 3" xfId="36" builtinId="40"/>
    <cellStyle name="好" xfId="37" builtinId="26"/>
    <cellStyle name="20% - 强调文字颜色 5" xfId="38" builtinId="46"/>
    <cellStyle name="适中" xfId="39" builtinId="28"/>
    <cellStyle name="计算" xfId="40" builtinId="22"/>
    <cellStyle name="强调文字颜色 1" xfId="41" builtinId="29"/>
    <cellStyle name="60% - 强调文字颜色 4" xfId="42" builtinId="44"/>
    <cellStyle name="60% - 强调文字颜色 1" xfId="43" builtinId="32"/>
    <cellStyle name="强调文字颜色 2" xfId="44" builtinId="33"/>
    <cellStyle name="60% - 强调文字颜色 5" xfId="45" builtinId="48"/>
    <cellStyle name="百分比" xfId="46" builtinId="5"/>
    <cellStyle name="60% - 强调文字颜色 2" xfId="47" builtinId="36"/>
    <cellStyle name="货币" xfId="48" builtinId="4"/>
    <cellStyle name="强调文字颜色 3" xfId="49" builtinId="37"/>
    <cellStyle name="20% - 强调文字颜色 3" xfId="50" builtinId="38"/>
    <cellStyle name="输入" xfId="51" builtinId="20"/>
    <cellStyle name="40% - 强调文字颜色 3" xfId="52" builtinId="39"/>
    <cellStyle name="强调文字颜色 4" xfId="53" builtinId="41"/>
    <cellStyle name="20% - 强调文字颜色 4" xfId="54" builtinId="42"/>
  </cellStyles>
  <tableStyles count="0" defaultTableStyle="TableStyleMedium9" defaultPivotStyle="PivotStyleLight16"/>
  <colors>
    <mruColors>
      <color rgb="00FFFFFF"/>
      <color rgb="0092D05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IV55"/>
  <sheetViews>
    <sheetView tabSelected="1" view="pageBreakPreview" zoomScaleNormal="100" zoomScaleSheetLayoutView="100" workbookViewId="0">
      <pane xSplit="1" ySplit="4" topLeftCell="B45" activePane="bottomRight" state="frozen"/>
      <selection/>
      <selection pane="topRight"/>
      <selection pane="bottomLeft"/>
      <selection pane="bottomRight" activeCell="C10" sqref="C10"/>
    </sheetView>
  </sheetViews>
  <sheetFormatPr defaultColWidth="9" defaultRowHeight="14.25"/>
  <cols>
    <col min="1" max="1" width="16.375" style="6" customWidth="true"/>
    <col min="2" max="2" width="10" style="6" customWidth="true"/>
    <col min="3" max="3" width="15.375" style="7" customWidth="true"/>
    <col min="4" max="4" width="8.75" style="6" customWidth="true"/>
    <col min="5" max="7" width="9.875" style="6" customWidth="true"/>
    <col min="8" max="8" width="13" style="6" customWidth="true"/>
    <col min="9" max="9" width="12.875" style="6" customWidth="true"/>
    <col min="10" max="10" width="15.625" style="7" customWidth="true"/>
    <col min="11" max="11" width="4.125" style="6" customWidth="true"/>
    <col min="12" max="136" width="9" style="6"/>
    <col min="137" max="149" width="9" style="8"/>
    <col min="150" max="16384" width="9" style="9"/>
  </cols>
  <sheetData>
    <row r="1" ht="15.75" spans="1:11">
      <c r="A1" s="10" t="s">
        <v>0</v>
      </c>
      <c r="B1" s="11"/>
      <c r="C1" s="12"/>
      <c r="D1" s="11"/>
      <c r="E1" s="11"/>
      <c r="F1" s="11"/>
      <c r="G1" s="11"/>
      <c r="H1" s="11"/>
      <c r="I1" s="11"/>
      <c r="J1" s="12"/>
      <c r="K1" s="11"/>
    </row>
    <row r="2" s="1" customFormat="true" ht="22.5" spans="1:149">
      <c r="A2" s="13" t="s">
        <v>1</v>
      </c>
      <c r="B2" s="13"/>
      <c r="C2" s="14"/>
      <c r="D2" s="13"/>
      <c r="E2" s="13"/>
      <c r="F2" s="13"/>
      <c r="G2" s="13"/>
      <c r="H2" s="13"/>
      <c r="I2" s="13"/>
      <c r="J2" s="14"/>
      <c r="K2" s="13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</row>
    <row r="3" s="2" customFormat="true" ht="17" customHeight="true" spans="1:149">
      <c r="A3" s="15" t="s">
        <v>2</v>
      </c>
      <c r="B3" s="15" t="s">
        <v>3</v>
      </c>
      <c r="C3" s="16" t="s">
        <v>4</v>
      </c>
      <c r="D3" s="15" t="s">
        <v>5</v>
      </c>
      <c r="E3" s="15"/>
      <c r="F3" s="15"/>
      <c r="G3" s="15"/>
      <c r="H3" s="15"/>
      <c r="I3" s="15" t="s">
        <v>6</v>
      </c>
      <c r="J3" s="16"/>
      <c r="K3" s="15" t="s">
        <v>7</v>
      </c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  <c r="CG3" s="6"/>
      <c r="CH3" s="6"/>
      <c r="CI3" s="6"/>
      <c r="CJ3" s="6"/>
      <c r="CK3" s="6"/>
      <c r="CL3" s="6"/>
      <c r="CM3" s="6"/>
      <c r="CN3" s="6"/>
      <c r="CO3" s="6"/>
      <c r="CP3" s="6"/>
      <c r="CQ3" s="6"/>
      <c r="CR3" s="6"/>
      <c r="CS3" s="6"/>
      <c r="CT3" s="6"/>
      <c r="CU3" s="6"/>
      <c r="CV3" s="6"/>
      <c r="CW3" s="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  <c r="DI3" s="6"/>
      <c r="DJ3" s="6"/>
      <c r="DK3" s="6"/>
      <c r="DL3" s="6"/>
      <c r="DM3" s="6"/>
      <c r="DN3" s="6"/>
      <c r="DO3" s="6"/>
      <c r="DP3" s="6"/>
      <c r="DQ3" s="6"/>
      <c r="DR3" s="6"/>
      <c r="DS3" s="6"/>
      <c r="DT3" s="6"/>
      <c r="DU3" s="6"/>
      <c r="DV3" s="6"/>
      <c r="DW3" s="6"/>
      <c r="DX3" s="6"/>
      <c r="DY3" s="6"/>
      <c r="DZ3" s="6"/>
      <c r="EA3" s="6"/>
      <c r="EB3" s="6"/>
      <c r="EC3" s="6"/>
      <c r="ED3" s="6"/>
      <c r="EE3" s="6"/>
      <c r="EF3" s="6"/>
      <c r="EG3" s="8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</row>
    <row r="4" s="2" customFormat="true" ht="27" customHeight="true" spans="1:149">
      <c r="A4" s="15"/>
      <c r="B4" s="15"/>
      <c r="C4" s="16"/>
      <c r="D4" s="15" t="s">
        <v>8</v>
      </c>
      <c r="E4" s="15" t="s">
        <v>9</v>
      </c>
      <c r="F4" s="15" t="s">
        <v>10</v>
      </c>
      <c r="G4" s="15" t="s">
        <v>11</v>
      </c>
      <c r="H4" s="15" t="s">
        <v>12</v>
      </c>
      <c r="I4" s="15" t="s">
        <v>13</v>
      </c>
      <c r="J4" s="20" t="s">
        <v>14</v>
      </c>
      <c r="K4" s="15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  <c r="BF4" s="6"/>
      <c r="BG4" s="6"/>
      <c r="BH4" s="6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  <c r="CG4" s="6"/>
      <c r="CH4" s="6"/>
      <c r="CI4" s="6"/>
      <c r="CJ4" s="6"/>
      <c r="CK4" s="6"/>
      <c r="CL4" s="6"/>
      <c r="CM4" s="6"/>
      <c r="CN4" s="6"/>
      <c r="CO4" s="6"/>
      <c r="CP4" s="6"/>
      <c r="CQ4" s="6"/>
      <c r="CR4" s="6"/>
      <c r="CS4" s="6"/>
      <c r="CT4" s="6"/>
      <c r="CU4" s="6"/>
      <c r="CV4" s="6"/>
      <c r="CW4" s="6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8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</row>
    <row r="5" s="3" customFormat="true" ht="19" customHeight="true" spans="1:256">
      <c r="A5" s="17" t="s">
        <v>15</v>
      </c>
      <c r="B5" s="17">
        <f t="shared" ref="B5:J5" si="0">SUM(B6:B8)</f>
        <v>310</v>
      </c>
      <c r="C5" s="18">
        <f>SUM(H5,J5)</f>
        <v>1823347.4</v>
      </c>
      <c r="D5" s="17">
        <f t="shared" si="0"/>
        <v>665</v>
      </c>
      <c r="E5" s="17">
        <f t="shared" si="0"/>
        <v>3647275.71</v>
      </c>
      <c r="F5" s="17">
        <f t="shared" si="0"/>
        <v>236207</v>
      </c>
      <c r="G5" s="17">
        <f t="shared" si="0"/>
        <v>76179</v>
      </c>
      <c r="H5" s="17">
        <f t="shared" si="0"/>
        <v>1701466</v>
      </c>
      <c r="I5" s="17">
        <f t="shared" si="0"/>
        <v>12891247</v>
      </c>
      <c r="J5" s="18">
        <f t="shared" si="0"/>
        <v>121881.4</v>
      </c>
      <c r="K5" s="17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21"/>
      <c r="BM5" s="21"/>
      <c r="BN5" s="21"/>
      <c r="BO5" s="21"/>
      <c r="BP5" s="21"/>
      <c r="BQ5" s="21"/>
      <c r="BR5" s="21"/>
      <c r="BS5" s="21"/>
      <c r="BT5" s="21"/>
      <c r="BU5" s="21"/>
      <c r="BV5" s="21"/>
      <c r="BW5" s="21"/>
      <c r="BX5" s="21"/>
      <c r="BY5" s="21"/>
      <c r="BZ5" s="21"/>
      <c r="CA5" s="21"/>
      <c r="CB5" s="21"/>
      <c r="CC5" s="21"/>
      <c r="CD5" s="21"/>
      <c r="CE5" s="21"/>
      <c r="CF5" s="21"/>
      <c r="CG5" s="21"/>
      <c r="CH5" s="21"/>
      <c r="CI5" s="21"/>
      <c r="CJ5" s="21"/>
      <c r="CK5" s="21"/>
      <c r="CL5" s="21"/>
      <c r="CM5" s="21"/>
      <c r="CN5" s="21"/>
      <c r="CO5" s="21"/>
      <c r="CP5" s="21"/>
      <c r="CQ5" s="21"/>
      <c r="CR5" s="21"/>
      <c r="CS5" s="21"/>
      <c r="CT5" s="21"/>
      <c r="CU5" s="21"/>
      <c r="CV5" s="21"/>
      <c r="CW5" s="21"/>
      <c r="CX5" s="21"/>
      <c r="CY5" s="21"/>
      <c r="CZ5" s="21"/>
      <c r="DA5" s="21"/>
      <c r="DB5" s="21"/>
      <c r="DC5" s="21"/>
      <c r="DD5" s="21"/>
      <c r="DE5" s="21"/>
      <c r="DF5" s="21"/>
      <c r="DG5" s="21"/>
      <c r="DH5" s="21"/>
      <c r="DI5" s="21"/>
      <c r="DJ5" s="21"/>
      <c r="DK5" s="21"/>
      <c r="DL5" s="21"/>
      <c r="DM5" s="21"/>
      <c r="DN5" s="21"/>
      <c r="DO5" s="21"/>
      <c r="DP5" s="21"/>
      <c r="DQ5" s="21"/>
      <c r="DR5" s="21"/>
      <c r="DS5" s="21"/>
      <c r="DT5" s="21"/>
      <c r="DU5" s="21"/>
      <c r="DV5" s="21"/>
      <c r="DW5" s="21"/>
      <c r="DX5" s="21"/>
      <c r="DY5" s="21"/>
      <c r="DZ5" s="21"/>
      <c r="EA5" s="21"/>
      <c r="EB5" s="21"/>
      <c r="EC5" s="21"/>
      <c r="ED5" s="21"/>
      <c r="EE5" s="21"/>
      <c r="EF5" s="21"/>
      <c r="EG5" s="21"/>
      <c r="EH5" s="21"/>
      <c r="EI5" s="21"/>
      <c r="EJ5" s="21"/>
      <c r="EK5" s="21"/>
      <c r="EL5" s="21"/>
      <c r="EM5" s="21"/>
      <c r="EN5" s="21"/>
      <c r="EO5" s="21"/>
      <c r="EP5" s="21"/>
      <c r="EQ5" s="21"/>
      <c r="ER5" s="21"/>
      <c r="ES5" s="21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  <c r="IR5" s="9"/>
      <c r="IS5" s="9"/>
      <c r="IT5" s="9"/>
      <c r="IU5" s="9"/>
      <c r="IV5" s="9"/>
    </row>
    <row r="6" s="3" customFormat="true" ht="19" customHeight="true" spans="1:256">
      <c r="A6" s="17" t="s">
        <v>16</v>
      </c>
      <c r="B6" s="17">
        <f t="shared" ref="B6:J6" si="1">SUM(B37,B41,B45,B49,B53,B13,B16,B19,B22,B25,B28,B31)</f>
        <v>122</v>
      </c>
      <c r="C6" s="18">
        <f t="shared" si="1"/>
        <v>274169.7</v>
      </c>
      <c r="D6" s="17">
        <f t="shared" si="1"/>
        <v>207</v>
      </c>
      <c r="E6" s="17">
        <f t="shared" si="1"/>
        <v>512490.69</v>
      </c>
      <c r="F6" s="17">
        <f t="shared" si="1"/>
        <v>45141</v>
      </c>
      <c r="G6" s="17">
        <f t="shared" si="1"/>
        <v>12680</v>
      </c>
      <c r="H6" s="17">
        <f t="shared" si="1"/>
        <v>250247</v>
      </c>
      <c r="I6" s="17">
        <f t="shared" si="1"/>
        <v>282277</v>
      </c>
      <c r="J6" s="18">
        <f t="shared" si="1"/>
        <v>23922.7</v>
      </c>
      <c r="K6" s="17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  <c r="EK6" s="21"/>
      <c r="EL6" s="21"/>
      <c r="EM6" s="21"/>
      <c r="EN6" s="21"/>
      <c r="EO6" s="21"/>
      <c r="EP6" s="21"/>
      <c r="EQ6" s="21"/>
      <c r="ER6" s="21"/>
      <c r="ES6" s="21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  <c r="IR6" s="9"/>
      <c r="IS6" s="9"/>
      <c r="IT6" s="9"/>
      <c r="IU6" s="9"/>
      <c r="IV6" s="9"/>
    </row>
    <row r="7" s="3" customFormat="true" ht="19" customHeight="true" spans="1:256">
      <c r="A7" s="17" t="s">
        <v>17</v>
      </c>
      <c r="B7" s="17">
        <f t="shared" ref="B7:J7" si="2">SUM(B38,B42,B46,B50,B54,B14,B17,B20,B23,B26,B29,B32)</f>
        <v>168</v>
      </c>
      <c r="C7" s="18">
        <f t="shared" si="2"/>
        <v>1127346.2</v>
      </c>
      <c r="D7" s="17">
        <f t="shared" si="2"/>
        <v>362</v>
      </c>
      <c r="E7" s="17">
        <f t="shared" si="2"/>
        <v>2191104.02</v>
      </c>
      <c r="F7" s="17">
        <f t="shared" si="2"/>
        <v>161713</v>
      </c>
      <c r="G7" s="17">
        <f t="shared" si="2"/>
        <v>28499</v>
      </c>
      <c r="H7" s="17">
        <f t="shared" si="2"/>
        <v>1053156</v>
      </c>
      <c r="I7" s="17">
        <f t="shared" si="2"/>
        <v>7696712</v>
      </c>
      <c r="J7" s="18">
        <f t="shared" si="2"/>
        <v>74190.2</v>
      </c>
      <c r="K7" s="17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1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  <c r="IR7" s="9"/>
      <c r="IS7" s="9"/>
      <c r="IT7" s="9"/>
      <c r="IU7" s="9"/>
      <c r="IV7" s="9"/>
    </row>
    <row r="8" s="3" customFormat="true" ht="19" customHeight="true" spans="1:256">
      <c r="A8" s="17" t="s">
        <v>18</v>
      </c>
      <c r="B8" s="17">
        <f t="shared" ref="B8:J8" si="3">SUM(B39,B43,B47,B51,B55,B11)</f>
        <v>20</v>
      </c>
      <c r="C8" s="18">
        <f t="shared" si="3"/>
        <v>421831.5</v>
      </c>
      <c r="D8" s="17">
        <f t="shared" si="3"/>
        <v>96</v>
      </c>
      <c r="E8" s="17">
        <f t="shared" si="3"/>
        <v>943681</v>
      </c>
      <c r="F8" s="17">
        <f t="shared" si="3"/>
        <v>29353</v>
      </c>
      <c r="G8" s="17">
        <f t="shared" si="3"/>
        <v>35000</v>
      </c>
      <c r="H8" s="17">
        <f t="shared" si="3"/>
        <v>398063</v>
      </c>
      <c r="I8" s="17">
        <f t="shared" si="3"/>
        <v>4912258</v>
      </c>
      <c r="J8" s="18">
        <f t="shared" si="3"/>
        <v>23768.5</v>
      </c>
      <c r="K8" s="17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1"/>
      <c r="DM8" s="21"/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1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  <c r="IR8" s="9"/>
      <c r="IS8" s="9"/>
      <c r="IT8" s="9"/>
      <c r="IU8" s="9"/>
      <c r="IV8" s="9"/>
    </row>
    <row r="9" s="3" customFormat="true" ht="19" customHeight="true" spans="1:256">
      <c r="A9" s="17" t="s">
        <v>19</v>
      </c>
      <c r="B9" s="17">
        <f>B13+B16+B19+B22+B25+B28+B31</f>
        <v>75</v>
      </c>
      <c r="C9" s="18">
        <f t="shared" ref="C9:J9" si="4">C13+C16+C19+C22+C25+C28+C31</f>
        <v>231022</v>
      </c>
      <c r="D9" s="17">
        <f t="shared" si="4"/>
        <v>75</v>
      </c>
      <c r="E9" s="17">
        <f t="shared" si="4"/>
        <v>379825.69</v>
      </c>
      <c r="F9" s="17">
        <f t="shared" si="4"/>
        <v>32461</v>
      </c>
      <c r="G9" s="17">
        <v>0</v>
      </c>
      <c r="H9" s="17">
        <f t="shared" si="4"/>
        <v>213826</v>
      </c>
      <c r="I9" s="17">
        <f t="shared" si="4"/>
        <v>201447</v>
      </c>
      <c r="J9" s="18">
        <f t="shared" si="4"/>
        <v>17196</v>
      </c>
      <c r="K9" s="17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  <c r="BO9" s="21"/>
      <c r="BP9" s="21"/>
      <c r="BQ9" s="21"/>
      <c r="BR9" s="21"/>
      <c r="BS9" s="21"/>
      <c r="BT9" s="21"/>
      <c r="BU9" s="21"/>
      <c r="BV9" s="21"/>
      <c r="BW9" s="21"/>
      <c r="BX9" s="21"/>
      <c r="BY9" s="21"/>
      <c r="BZ9" s="21"/>
      <c r="CA9" s="21"/>
      <c r="CB9" s="21"/>
      <c r="CC9" s="21"/>
      <c r="CD9" s="21"/>
      <c r="CE9" s="21"/>
      <c r="CF9" s="21"/>
      <c r="CG9" s="21"/>
      <c r="CH9" s="21"/>
      <c r="CI9" s="21"/>
      <c r="CJ9" s="21"/>
      <c r="CK9" s="21"/>
      <c r="CL9" s="21"/>
      <c r="CM9" s="21"/>
      <c r="CN9" s="21"/>
      <c r="CO9" s="21"/>
      <c r="CP9" s="21"/>
      <c r="CQ9" s="21"/>
      <c r="CR9" s="21"/>
      <c r="CS9" s="21"/>
      <c r="CT9" s="21"/>
      <c r="CU9" s="21"/>
      <c r="CV9" s="21"/>
      <c r="CW9" s="21"/>
      <c r="CX9" s="21"/>
      <c r="CY9" s="21"/>
      <c r="CZ9" s="21"/>
      <c r="DA9" s="21"/>
      <c r="DB9" s="21"/>
      <c r="DC9" s="21"/>
      <c r="DD9" s="21"/>
      <c r="DE9" s="21"/>
      <c r="DF9" s="21"/>
      <c r="DG9" s="21"/>
      <c r="DH9" s="21"/>
      <c r="DI9" s="21"/>
      <c r="DJ9" s="21"/>
      <c r="DK9" s="21"/>
      <c r="DL9" s="21"/>
      <c r="DM9" s="21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1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  <c r="IR9" s="9"/>
      <c r="IS9" s="9"/>
      <c r="IT9" s="9"/>
      <c r="IU9" s="9"/>
      <c r="IV9" s="9"/>
    </row>
    <row r="10" s="3" customFormat="true" ht="19" customHeight="true" spans="1:256">
      <c r="A10" s="17" t="s">
        <v>20</v>
      </c>
      <c r="B10" s="17">
        <f>B14+B17+B20+B23+B26+B29+B32</f>
        <v>115</v>
      </c>
      <c r="C10" s="18">
        <f t="shared" ref="C10:J10" si="5">C14+C17+C20+C23+C26+C29+C32</f>
        <v>861772</v>
      </c>
      <c r="D10" s="17">
        <f t="shared" si="5"/>
        <v>130</v>
      </c>
      <c r="E10" s="17">
        <f t="shared" si="5"/>
        <v>1576399.02</v>
      </c>
      <c r="F10" s="17">
        <f t="shared" si="5"/>
        <v>119880</v>
      </c>
      <c r="G10" s="17">
        <f t="shared" si="5"/>
        <v>5386</v>
      </c>
      <c r="H10" s="17">
        <f t="shared" si="5"/>
        <v>811375</v>
      </c>
      <c r="I10" s="17">
        <f t="shared" si="5"/>
        <v>5733160</v>
      </c>
      <c r="J10" s="18">
        <f t="shared" si="5"/>
        <v>50397</v>
      </c>
      <c r="K10" s="17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1"/>
      <c r="CF10" s="21"/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1"/>
      <c r="DM10" s="21"/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1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  <c r="IR10" s="9"/>
      <c r="IS10" s="9"/>
      <c r="IT10" s="9"/>
      <c r="IU10" s="9"/>
      <c r="IV10" s="9"/>
    </row>
    <row r="11" s="3" customFormat="true" ht="17.1" customHeight="true" spans="1:256">
      <c r="A11" s="17" t="s">
        <v>21</v>
      </c>
      <c r="B11" s="18">
        <v>10</v>
      </c>
      <c r="C11" s="18">
        <v>248328</v>
      </c>
      <c r="D11" s="18">
        <v>12</v>
      </c>
      <c r="E11" s="18">
        <v>533500</v>
      </c>
      <c r="F11" s="18">
        <v>11903</v>
      </c>
      <c r="G11" s="18">
        <v>21800</v>
      </c>
      <c r="H11" s="18">
        <v>236700</v>
      </c>
      <c r="I11" s="18">
        <v>2377553</v>
      </c>
      <c r="J11" s="18">
        <v>11628</v>
      </c>
      <c r="K11" s="2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8"/>
      <c r="EH11" s="8"/>
      <c r="EI11" s="8"/>
      <c r="EJ11" s="8"/>
      <c r="EK11" s="8"/>
      <c r="EL11" s="8"/>
      <c r="EM11" s="8"/>
      <c r="EN11" s="8"/>
      <c r="EO11" s="8"/>
      <c r="EP11" s="8"/>
      <c r="EQ11" s="8"/>
      <c r="ER11" s="8"/>
      <c r="ES11" s="8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="4" customFormat="true" ht="17.1" customHeight="true" spans="1:149">
      <c r="A12" s="17" t="s">
        <v>22</v>
      </c>
      <c r="B12" s="18">
        <v>34</v>
      </c>
      <c r="C12" s="18">
        <v>177668</v>
      </c>
      <c r="D12" s="18">
        <v>35</v>
      </c>
      <c r="E12" s="18">
        <v>302184.67</v>
      </c>
      <c r="F12" s="18">
        <v>23640</v>
      </c>
      <c r="G12" s="18">
        <v>0</v>
      </c>
      <c r="H12" s="18">
        <v>167017</v>
      </c>
      <c r="I12" s="18">
        <v>881530</v>
      </c>
      <c r="J12" s="18">
        <v>10651</v>
      </c>
      <c r="K12" s="17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</row>
    <row r="13" s="4" customFormat="true" ht="17.1" customHeight="true" spans="1:149">
      <c r="A13" s="17" t="s">
        <v>23</v>
      </c>
      <c r="B13" s="18">
        <v>16</v>
      </c>
      <c r="C13" s="18">
        <v>66846</v>
      </c>
      <c r="D13" s="18">
        <v>16</v>
      </c>
      <c r="E13" s="18">
        <v>72986</v>
      </c>
      <c r="F13" s="18">
        <v>6030</v>
      </c>
      <c r="G13" s="18">
        <v>0</v>
      </c>
      <c r="H13" s="18">
        <v>63631</v>
      </c>
      <c r="I13" s="18">
        <v>37666</v>
      </c>
      <c r="J13" s="18">
        <v>3215</v>
      </c>
      <c r="K13" s="17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</row>
    <row r="14" s="4" customFormat="true" ht="17.1" customHeight="true" spans="1:149">
      <c r="A14" s="17" t="s">
        <v>24</v>
      </c>
      <c r="B14" s="17">
        <v>18</v>
      </c>
      <c r="C14" s="18">
        <v>110822</v>
      </c>
      <c r="D14" s="18">
        <v>19</v>
      </c>
      <c r="E14" s="18">
        <v>229198.67</v>
      </c>
      <c r="F14" s="18">
        <v>17610</v>
      </c>
      <c r="G14" s="18">
        <v>0</v>
      </c>
      <c r="H14" s="18">
        <v>103386</v>
      </c>
      <c r="I14" s="18">
        <v>843864</v>
      </c>
      <c r="J14" s="18">
        <v>7436</v>
      </c>
      <c r="K14" s="17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</row>
    <row r="15" s="4" customFormat="true" ht="17.1" customHeight="true" spans="1:149">
      <c r="A15" s="17" t="s">
        <v>25</v>
      </c>
      <c r="B15" s="17">
        <v>30</v>
      </c>
      <c r="C15" s="18">
        <v>185653</v>
      </c>
      <c r="D15" s="18">
        <v>30</v>
      </c>
      <c r="E15" s="18">
        <v>279310.69</v>
      </c>
      <c r="F15" s="18">
        <v>25060</v>
      </c>
      <c r="G15" s="18">
        <v>920</v>
      </c>
      <c r="H15" s="18">
        <v>174363</v>
      </c>
      <c r="I15" s="18">
        <v>1001494</v>
      </c>
      <c r="J15" s="18">
        <v>11290</v>
      </c>
      <c r="K15" s="17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</row>
    <row r="16" s="4" customFormat="true" ht="17.1" customHeight="true" spans="1:149">
      <c r="A16" s="17" t="s">
        <v>23</v>
      </c>
      <c r="B16" s="17">
        <v>15</v>
      </c>
      <c r="C16" s="18">
        <v>36457</v>
      </c>
      <c r="D16" s="18">
        <v>15</v>
      </c>
      <c r="E16" s="18">
        <v>66960</v>
      </c>
      <c r="F16" s="18">
        <v>5580</v>
      </c>
      <c r="G16" s="18">
        <v>0</v>
      </c>
      <c r="H16" s="18">
        <v>33480</v>
      </c>
      <c r="I16" s="18">
        <v>34878</v>
      </c>
      <c r="J16" s="18">
        <v>2977</v>
      </c>
      <c r="K16" s="17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</row>
    <row r="17" s="4" customFormat="true" ht="17.1" customHeight="true" spans="1:149">
      <c r="A17" s="17" t="s">
        <v>24</v>
      </c>
      <c r="B17" s="17">
        <v>15</v>
      </c>
      <c r="C17" s="18">
        <v>149196</v>
      </c>
      <c r="D17" s="18">
        <v>15</v>
      </c>
      <c r="E17" s="18">
        <v>212350.69</v>
      </c>
      <c r="F17" s="18">
        <v>19480</v>
      </c>
      <c r="G17" s="18">
        <v>920</v>
      </c>
      <c r="H17" s="18">
        <v>140883</v>
      </c>
      <c r="I17" s="18">
        <v>966616</v>
      </c>
      <c r="J17" s="18">
        <v>8313</v>
      </c>
      <c r="K17" s="17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</row>
    <row r="18" s="4" customFormat="true" ht="17.1" customHeight="true" spans="1:149">
      <c r="A18" s="17" t="s">
        <v>26</v>
      </c>
      <c r="B18" s="17">
        <v>41</v>
      </c>
      <c r="C18" s="18">
        <v>209330</v>
      </c>
      <c r="D18" s="18">
        <v>41</v>
      </c>
      <c r="E18" s="18">
        <v>398831</v>
      </c>
      <c r="F18" s="18">
        <v>30955</v>
      </c>
      <c r="G18" s="18">
        <v>0</v>
      </c>
      <c r="H18" s="18">
        <v>195893</v>
      </c>
      <c r="I18" s="18">
        <v>1284216</v>
      </c>
      <c r="J18" s="18">
        <v>13437</v>
      </c>
      <c r="K18" s="17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</row>
    <row r="19" s="4" customFormat="true" ht="17.1" customHeight="true" spans="1:149">
      <c r="A19" s="17" t="s">
        <v>23</v>
      </c>
      <c r="B19" s="17">
        <v>14</v>
      </c>
      <c r="C19" s="18">
        <v>17468</v>
      </c>
      <c r="D19" s="18">
        <v>14</v>
      </c>
      <c r="E19" s="18">
        <v>50400</v>
      </c>
      <c r="F19" s="18">
        <v>4200</v>
      </c>
      <c r="G19" s="18">
        <v>0</v>
      </c>
      <c r="H19" s="18">
        <v>15200</v>
      </c>
      <c r="I19" s="18">
        <v>26572</v>
      </c>
      <c r="J19" s="18">
        <v>2268</v>
      </c>
      <c r="K19" s="17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</row>
    <row r="20" s="4" customFormat="true" ht="17.1" customHeight="true" spans="1:149">
      <c r="A20" s="17" t="s">
        <v>24</v>
      </c>
      <c r="B20" s="17">
        <v>27</v>
      </c>
      <c r="C20" s="18">
        <v>191862</v>
      </c>
      <c r="D20" s="18">
        <v>27</v>
      </c>
      <c r="E20" s="18">
        <v>348431</v>
      </c>
      <c r="F20" s="18">
        <v>26755</v>
      </c>
      <c r="G20" s="18">
        <v>0</v>
      </c>
      <c r="H20" s="18">
        <v>180693</v>
      </c>
      <c r="I20" s="18">
        <v>1257644</v>
      </c>
      <c r="J20" s="18">
        <v>11169</v>
      </c>
      <c r="K20" s="17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6"/>
      <c r="EH20" s="6"/>
      <c r="EI20" s="6"/>
      <c r="EJ20" s="6"/>
      <c r="EK20" s="6"/>
      <c r="EL20" s="6"/>
      <c r="EM20" s="6"/>
      <c r="EN20" s="6"/>
      <c r="EO20" s="6"/>
      <c r="EP20" s="6"/>
      <c r="EQ20" s="6"/>
      <c r="ER20" s="6"/>
      <c r="ES20" s="6"/>
    </row>
    <row r="21" s="4" customFormat="true" ht="17.1" customHeight="true" spans="1:149">
      <c r="A21" s="17" t="s">
        <v>27</v>
      </c>
      <c r="B21" s="17">
        <v>26</v>
      </c>
      <c r="C21" s="18">
        <v>142252</v>
      </c>
      <c r="D21" s="18">
        <v>26</v>
      </c>
      <c r="E21" s="18">
        <v>316792.35</v>
      </c>
      <c r="F21" s="18">
        <v>20910</v>
      </c>
      <c r="G21" s="18">
        <v>1800</v>
      </c>
      <c r="H21" s="18">
        <v>133355</v>
      </c>
      <c r="I21" s="18">
        <v>846838</v>
      </c>
      <c r="J21" s="18">
        <v>8897</v>
      </c>
      <c r="K21" s="17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  <c r="BF21" s="6"/>
      <c r="BG21" s="6"/>
      <c r="BH21" s="6"/>
      <c r="BI21" s="6"/>
      <c r="BJ21" s="6"/>
      <c r="BK21" s="6"/>
      <c r="BL21" s="6"/>
      <c r="BM21" s="6"/>
      <c r="BN21" s="6"/>
      <c r="BO21" s="6"/>
      <c r="BP21" s="6"/>
      <c r="BQ21" s="6"/>
      <c r="BR21" s="6"/>
      <c r="BS21" s="6"/>
      <c r="BT21" s="6"/>
      <c r="BU21" s="6"/>
      <c r="BV21" s="6"/>
      <c r="BW21" s="6"/>
      <c r="BX21" s="6"/>
      <c r="BY21" s="6"/>
      <c r="BZ21" s="6"/>
      <c r="CA21" s="6"/>
      <c r="CB21" s="6"/>
      <c r="CC21" s="6"/>
      <c r="CD21" s="6"/>
      <c r="CE21" s="6"/>
      <c r="CF21" s="6"/>
      <c r="CG21" s="6"/>
      <c r="CH21" s="6"/>
      <c r="CI21" s="6"/>
      <c r="CJ21" s="6"/>
      <c r="CK21" s="6"/>
      <c r="CL21" s="6"/>
      <c r="CM21" s="6"/>
      <c r="CN21" s="6"/>
      <c r="CO21" s="6"/>
      <c r="CP21" s="6"/>
      <c r="CQ21" s="6"/>
      <c r="CR21" s="6"/>
      <c r="CS21" s="6"/>
      <c r="CT21" s="6"/>
      <c r="CU21" s="6"/>
      <c r="CV21" s="6"/>
      <c r="CW21" s="6"/>
      <c r="CX21" s="6"/>
      <c r="CY21" s="6"/>
      <c r="CZ21" s="6"/>
      <c r="DA21" s="6"/>
      <c r="DB21" s="6"/>
      <c r="DC21" s="6"/>
      <c r="DD21" s="6"/>
      <c r="DE21" s="6"/>
      <c r="DF21" s="6"/>
      <c r="DG21" s="6"/>
      <c r="DH21" s="6"/>
      <c r="DI21" s="6"/>
      <c r="DJ21" s="6"/>
      <c r="DK21" s="6"/>
      <c r="DL21" s="6"/>
      <c r="DM21" s="6"/>
      <c r="DN21" s="6"/>
      <c r="DO21" s="6"/>
      <c r="DP21" s="6"/>
      <c r="DQ21" s="6"/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6"/>
      <c r="EH21" s="6"/>
      <c r="EI21" s="6"/>
      <c r="EJ21" s="6"/>
      <c r="EK21" s="6"/>
      <c r="EL21" s="6"/>
      <c r="EM21" s="6"/>
      <c r="EN21" s="6"/>
      <c r="EO21" s="6"/>
      <c r="EP21" s="6"/>
      <c r="EQ21" s="6"/>
      <c r="ER21" s="6"/>
      <c r="ES21" s="6"/>
    </row>
    <row r="22" s="4" customFormat="true" ht="17.1" customHeight="true" spans="1:149">
      <c r="A22" s="17" t="s">
        <v>23</v>
      </c>
      <c r="B22" s="17">
        <v>4</v>
      </c>
      <c r="C22" s="18">
        <v>18896</v>
      </c>
      <c r="D22" s="18">
        <v>4</v>
      </c>
      <c r="E22" s="18">
        <v>30875.69</v>
      </c>
      <c r="F22" s="18">
        <v>2610</v>
      </c>
      <c r="G22" s="18">
        <v>0</v>
      </c>
      <c r="H22" s="18">
        <v>17534</v>
      </c>
      <c r="I22" s="18">
        <v>15958</v>
      </c>
      <c r="J22" s="18">
        <v>1362</v>
      </c>
      <c r="K22" s="17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  <c r="BF22" s="6"/>
      <c r="BG22" s="6"/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6"/>
      <c r="DQ22" s="6"/>
      <c r="DR22" s="6"/>
      <c r="DS22" s="6"/>
      <c r="DT22" s="6"/>
      <c r="DU22" s="6"/>
      <c r="DV22" s="6"/>
      <c r="DW22" s="6"/>
      <c r="DX22" s="6"/>
      <c r="DY22" s="6"/>
      <c r="DZ22" s="6"/>
      <c r="EA22" s="6"/>
      <c r="EB22" s="6"/>
      <c r="EC22" s="6"/>
      <c r="ED22" s="6"/>
      <c r="EE22" s="6"/>
      <c r="EF22" s="6"/>
      <c r="EG22" s="6"/>
      <c r="EH22" s="6"/>
      <c r="EI22" s="6"/>
      <c r="EJ22" s="6"/>
      <c r="EK22" s="6"/>
      <c r="EL22" s="6"/>
      <c r="EM22" s="6"/>
      <c r="EN22" s="6"/>
      <c r="EO22" s="6"/>
      <c r="EP22" s="6"/>
      <c r="EQ22" s="6"/>
      <c r="ER22" s="6"/>
      <c r="ES22" s="6"/>
    </row>
    <row r="23" s="4" customFormat="true" ht="17.1" customHeight="true" spans="1:149">
      <c r="A23" s="17" t="s">
        <v>24</v>
      </c>
      <c r="B23" s="17">
        <v>22</v>
      </c>
      <c r="C23" s="18">
        <v>123356</v>
      </c>
      <c r="D23" s="18">
        <v>22</v>
      </c>
      <c r="E23" s="18">
        <v>285916.66</v>
      </c>
      <c r="F23" s="18">
        <v>18300</v>
      </c>
      <c r="G23" s="18">
        <v>1800</v>
      </c>
      <c r="H23" s="18">
        <v>115821</v>
      </c>
      <c r="I23" s="18">
        <v>830880</v>
      </c>
      <c r="J23" s="18">
        <v>7535</v>
      </c>
      <c r="K23" s="17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  <c r="BF23" s="6"/>
      <c r="BG23" s="6"/>
      <c r="BH23" s="6"/>
      <c r="BI23" s="6"/>
      <c r="BJ23" s="6"/>
      <c r="BK23" s="6"/>
      <c r="BL23" s="6"/>
      <c r="BM23" s="6"/>
      <c r="BN23" s="6"/>
      <c r="BO23" s="6"/>
      <c r="BP23" s="6"/>
      <c r="BQ23" s="6"/>
      <c r="BR23" s="6"/>
      <c r="BS23" s="6"/>
      <c r="BT23" s="6"/>
      <c r="BU23" s="6"/>
      <c r="BV23" s="6"/>
      <c r="BW23" s="6"/>
      <c r="BX23" s="6"/>
      <c r="BY23" s="6"/>
      <c r="BZ23" s="6"/>
      <c r="CA23" s="6"/>
      <c r="CB23" s="6"/>
      <c r="CC23" s="6"/>
      <c r="CD23" s="6"/>
      <c r="CE23" s="6"/>
      <c r="CF23" s="6"/>
      <c r="CG23" s="6"/>
      <c r="CH23" s="6"/>
      <c r="CI23" s="6"/>
      <c r="CJ23" s="6"/>
      <c r="CK23" s="6"/>
      <c r="CL23" s="6"/>
      <c r="CM23" s="6"/>
      <c r="CN23" s="6"/>
      <c r="CO23" s="6"/>
      <c r="CP23" s="6"/>
      <c r="CQ23" s="6"/>
      <c r="CR23" s="6"/>
      <c r="CS23" s="6"/>
      <c r="CT23" s="6"/>
      <c r="CU23" s="6"/>
      <c r="CV23" s="6"/>
      <c r="CW23" s="6"/>
      <c r="CX23" s="6"/>
      <c r="CY23" s="6"/>
      <c r="CZ23" s="6"/>
      <c r="DA23" s="6"/>
      <c r="DB23" s="6"/>
      <c r="DC23" s="6"/>
      <c r="DD23" s="6"/>
      <c r="DE23" s="6"/>
      <c r="DF23" s="6"/>
      <c r="DG23" s="6"/>
      <c r="DH23" s="6"/>
      <c r="DI23" s="6"/>
      <c r="DJ23" s="6"/>
      <c r="DK23" s="6"/>
      <c r="DL23" s="6"/>
      <c r="DM23" s="6"/>
      <c r="DN23" s="6"/>
      <c r="DO23" s="6"/>
      <c r="DP23" s="6"/>
      <c r="DQ23" s="6"/>
      <c r="DR23" s="6"/>
      <c r="DS23" s="6"/>
      <c r="DT23" s="6"/>
      <c r="DU23" s="6"/>
      <c r="DV23" s="6"/>
      <c r="DW23" s="6"/>
      <c r="DX23" s="6"/>
      <c r="DY23" s="6"/>
      <c r="DZ23" s="6"/>
      <c r="EA23" s="6"/>
      <c r="EB23" s="6"/>
      <c r="EC23" s="6"/>
      <c r="ED23" s="6"/>
      <c r="EE23" s="6"/>
      <c r="EF23" s="6"/>
      <c r="EG23" s="6"/>
      <c r="EH23" s="6"/>
      <c r="EI23" s="6"/>
      <c r="EJ23" s="6"/>
      <c r="EK23" s="6"/>
      <c r="EL23" s="6"/>
      <c r="EM23" s="6"/>
      <c r="EN23" s="6"/>
      <c r="EO23" s="6"/>
      <c r="EP23" s="6"/>
      <c r="EQ23" s="6"/>
      <c r="ER23" s="6"/>
      <c r="ES23" s="6"/>
    </row>
    <row r="24" s="4" customFormat="true" ht="17.1" customHeight="true" spans="1:149">
      <c r="A24" s="17" t="s">
        <v>28</v>
      </c>
      <c r="B24" s="17">
        <v>17</v>
      </c>
      <c r="C24" s="18">
        <v>141750</v>
      </c>
      <c r="D24" s="18">
        <v>17</v>
      </c>
      <c r="E24" s="18">
        <v>248461</v>
      </c>
      <c r="F24" s="18">
        <v>19621</v>
      </c>
      <c r="G24" s="18">
        <v>2166</v>
      </c>
      <c r="H24" s="18">
        <v>133181</v>
      </c>
      <c r="I24" s="18">
        <v>770839</v>
      </c>
      <c r="J24" s="18">
        <v>8569</v>
      </c>
      <c r="K24" s="17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  <c r="BF24" s="6"/>
      <c r="BG24" s="6"/>
      <c r="BH24" s="6"/>
      <c r="BI24" s="6"/>
      <c r="BJ24" s="6"/>
      <c r="BK24" s="6"/>
      <c r="BL24" s="6"/>
      <c r="BM24" s="6"/>
      <c r="BN24" s="6"/>
      <c r="BO24" s="6"/>
      <c r="BP24" s="6"/>
      <c r="BQ24" s="6"/>
      <c r="BR24" s="6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6"/>
      <c r="EH24" s="6"/>
      <c r="EI24" s="6"/>
      <c r="EJ24" s="6"/>
      <c r="EK24" s="6"/>
      <c r="EL24" s="6"/>
      <c r="EM24" s="6"/>
      <c r="EN24" s="6"/>
      <c r="EO24" s="6"/>
      <c r="EP24" s="6"/>
      <c r="EQ24" s="6"/>
      <c r="ER24" s="6"/>
      <c r="ES24" s="6"/>
    </row>
    <row r="25" s="4" customFormat="true" ht="17.1" customHeight="true" spans="1:149">
      <c r="A25" s="17" t="s">
        <v>23</v>
      </c>
      <c r="B25" s="17">
        <v>6</v>
      </c>
      <c r="C25" s="18">
        <v>20140</v>
      </c>
      <c r="D25" s="18">
        <v>6</v>
      </c>
      <c r="E25" s="18">
        <v>33501</v>
      </c>
      <c r="F25" s="18">
        <v>3511</v>
      </c>
      <c r="G25" s="18">
        <v>0</v>
      </c>
      <c r="H25" s="18">
        <v>18301</v>
      </c>
      <c r="I25" s="18">
        <v>21535</v>
      </c>
      <c r="J25" s="18">
        <v>1839</v>
      </c>
      <c r="K25" s="17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  <c r="BF25" s="6"/>
      <c r="BG25" s="6"/>
      <c r="BH25" s="6"/>
      <c r="BI25" s="6"/>
      <c r="BJ25" s="6"/>
      <c r="BK25" s="6"/>
      <c r="BL25" s="6"/>
      <c r="BM25" s="6"/>
      <c r="BN25" s="6"/>
      <c r="BO25" s="6"/>
      <c r="BP25" s="6"/>
      <c r="BQ25" s="6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  <c r="CG25" s="6"/>
      <c r="CH25" s="6"/>
      <c r="CI25" s="6"/>
      <c r="CJ25" s="6"/>
      <c r="CK25" s="6"/>
      <c r="CL25" s="6"/>
      <c r="CM25" s="6"/>
      <c r="CN25" s="6"/>
      <c r="CO25" s="6"/>
      <c r="CP25" s="6"/>
      <c r="CQ25" s="6"/>
      <c r="CR25" s="6"/>
      <c r="CS25" s="6"/>
      <c r="CT25" s="6"/>
      <c r="CU25" s="6"/>
      <c r="CV25" s="6"/>
      <c r="CW25" s="6"/>
      <c r="CX25" s="6"/>
      <c r="CY25" s="6"/>
      <c r="CZ25" s="6"/>
      <c r="DA25" s="6"/>
      <c r="DB25" s="6"/>
      <c r="DC25" s="6"/>
      <c r="DD25" s="6"/>
      <c r="DE25" s="6"/>
      <c r="DF25" s="6"/>
      <c r="DG25" s="6"/>
      <c r="DH25" s="6"/>
      <c r="DI25" s="6"/>
      <c r="DJ25" s="6"/>
      <c r="DK25" s="6"/>
      <c r="DL25" s="6"/>
      <c r="DM25" s="6"/>
      <c r="DN25" s="6"/>
      <c r="DO25" s="6"/>
      <c r="DP25" s="6"/>
      <c r="DQ25" s="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6"/>
      <c r="EH25" s="6"/>
      <c r="EI25" s="6"/>
      <c r="EJ25" s="6"/>
      <c r="EK25" s="6"/>
      <c r="EL25" s="6"/>
      <c r="EM25" s="6"/>
      <c r="EN25" s="6"/>
      <c r="EO25" s="6"/>
      <c r="EP25" s="6"/>
      <c r="EQ25" s="6"/>
      <c r="ER25" s="6"/>
      <c r="ES25" s="6"/>
    </row>
    <row r="26" s="4" customFormat="true" ht="17.1" customHeight="true" spans="1:149">
      <c r="A26" s="17" t="s">
        <v>24</v>
      </c>
      <c r="B26" s="17">
        <v>11</v>
      </c>
      <c r="C26" s="18">
        <v>121610</v>
      </c>
      <c r="D26" s="18">
        <v>11</v>
      </c>
      <c r="E26" s="18">
        <v>214960</v>
      </c>
      <c r="F26" s="18">
        <v>16110</v>
      </c>
      <c r="G26" s="18">
        <v>2166</v>
      </c>
      <c r="H26" s="18">
        <v>114880</v>
      </c>
      <c r="I26" s="18">
        <v>749304</v>
      </c>
      <c r="J26" s="18">
        <v>6730</v>
      </c>
      <c r="K26" s="17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6"/>
      <c r="EH26" s="6"/>
      <c r="EI26" s="6"/>
      <c r="EJ26" s="6"/>
      <c r="EK26" s="6"/>
      <c r="EL26" s="6"/>
      <c r="EM26" s="6"/>
      <c r="EN26" s="6"/>
      <c r="EO26" s="6"/>
      <c r="EP26" s="6"/>
      <c r="EQ26" s="6"/>
      <c r="ER26" s="6"/>
      <c r="ES26" s="6"/>
    </row>
    <row r="27" s="4" customFormat="true" ht="17.1" customHeight="true" spans="1:149">
      <c r="A27" s="17" t="s">
        <v>29</v>
      </c>
      <c r="B27" s="17">
        <v>7</v>
      </c>
      <c r="C27" s="18">
        <v>51877</v>
      </c>
      <c r="D27" s="18">
        <v>7</v>
      </c>
      <c r="E27" s="18">
        <v>110275</v>
      </c>
      <c r="F27" s="18">
        <v>8130</v>
      </c>
      <c r="G27" s="18">
        <v>0</v>
      </c>
      <c r="H27" s="18">
        <v>48097</v>
      </c>
      <c r="I27" s="18">
        <v>278948</v>
      </c>
      <c r="J27" s="18">
        <v>3780</v>
      </c>
      <c r="K27" s="17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</row>
    <row r="28" s="4" customFormat="true" ht="17.1" customHeight="true" spans="1:149">
      <c r="A28" s="17" t="s">
        <v>23</v>
      </c>
      <c r="B28" s="17">
        <v>5</v>
      </c>
      <c r="C28" s="18">
        <v>19375</v>
      </c>
      <c r="D28" s="18">
        <v>5</v>
      </c>
      <c r="E28" s="18">
        <v>35640</v>
      </c>
      <c r="F28" s="18">
        <v>2970</v>
      </c>
      <c r="G28" s="18">
        <v>0</v>
      </c>
      <c r="H28" s="18">
        <v>17820</v>
      </c>
      <c r="I28" s="18">
        <v>18212</v>
      </c>
      <c r="J28" s="18">
        <v>1555</v>
      </c>
      <c r="K28" s="17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6"/>
      <c r="EH28" s="6"/>
      <c r="EI28" s="6"/>
      <c r="EJ28" s="6"/>
      <c r="EK28" s="6"/>
      <c r="EL28" s="6"/>
      <c r="EM28" s="6"/>
      <c r="EN28" s="6"/>
      <c r="EO28" s="6"/>
      <c r="EP28" s="6"/>
      <c r="EQ28" s="6"/>
      <c r="ER28" s="6"/>
      <c r="ES28" s="6"/>
    </row>
    <row r="29" s="4" customFormat="true" ht="17.1" customHeight="true" spans="1:149">
      <c r="A29" s="17" t="s">
        <v>24</v>
      </c>
      <c r="B29" s="17">
        <v>2</v>
      </c>
      <c r="C29" s="18">
        <v>32502</v>
      </c>
      <c r="D29" s="18">
        <v>2</v>
      </c>
      <c r="E29" s="18">
        <v>74635</v>
      </c>
      <c r="F29" s="18">
        <v>5160</v>
      </c>
      <c r="G29" s="18">
        <v>0</v>
      </c>
      <c r="H29" s="18">
        <v>30277</v>
      </c>
      <c r="I29" s="18">
        <v>260736</v>
      </c>
      <c r="J29" s="18">
        <v>2225</v>
      </c>
      <c r="K29" s="17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  <c r="BF29" s="6"/>
      <c r="BG29" s="6"/>
      <c r="BH29" s="6"/>
      <c r="BI29" s="6"/>
      <c r="BJ29" s="6"/>
      <c r="BK29" s="6"/>
      <c r="BL29" s="6"/>
      <c r="BM29" s="6"/>
      <c r="BN29" s="6"/>
      <c r="BO29" s="6"/>
      <c r="BP29" s="6"/>
      <c r="BQ29" s="6"/>
      <c r="BR29" s="6"/>
      <c r="BS29" s="6"/>
      <c r="BT29" s="6"/>
      <c r="BU29" s="6"/>
      <c r="BV29" s="6"/>
      <c r="BW29" s="6"/>
      <c r="BX29" s="6"/>
      <c r="BY29" s="6"/>
      <c r="BZ29" s="6"/>
      <c r="CA29" s="6"/>
      <c r="CB29" s="6"/>
      <c r="CC29" s="6"/>
      <c r="CD29" s="6"/>
      <c r="CE29" s="6"/>
      <c r="CF29" s="6"/>
      <c r="CG29" s="6"/>
      <c r="CH29" s="6"/>
      <c r="CI29" s="6"/>
      <c r="CJ29" s="6"/>
      <c r="CK29" s="6"/>
      <c r="CL29" s="6"/>
      <c r="CM29" s="6"/>
      <c r="CN29" s="6"/>
      <c r="CO29" s="6"/>
      <c r="CP29" s="6"/>
      <c r="CQ29" s="6"/>
      <c r="CR29" s="6"/>
      <c r="CS29" s="6"/>
      <c r="CT29" s="6"/>
      <c r="CU29" s="6"/>
      <c r="CV29" s="6"/>
      <c r="CW29" s="6"/>
      <c r="CX29" s="6"/>
      <c r="CY29" s="6"/>
      <c r="CZ29" s="6"/>
      <c r="DA29" s="6"/>
      <c r="DB29" s="6"/>
      <c r="DC29" s="6"/>
      <c r="DD29" s="6"/>
      <c r="DE29" s="6"/>
      <c r="DF29" s="6"/>
      <c r="DG29" s="6"/>
      <c r="DH29" s="6"/>
      <c r="DI29" s="6"/>
      <c r="DJ29" s="6"/>
      <c r="DK29" s="6"/>
      <c r="DL29" s="6"/>
      <c r="DM29" s="6"/>
      <c r="DN29" s="6"/>
      <c r="DO29" s="6"/>
      <c r="DP29" s="6"/>
      <c r="DQ29" s="6"/>
      <c r="DR29" s="6"/>
      <c r="DS29" s="6"/>
      <c r="DT29" s="6"/>
      <c r="DU29" s="6"/>
      <c r="DV29" s="6"/>
      <c r="DW29" s="6"/>
      <c r="DX29" s="6"/>
      <c r="DY29" s="6"/>
      <c r="DZ29" s="6"/>
      <c r="EA29" s="6"/>
      <c r="EB29" s="6"/>
      <c r="EC29" s="6"/>
      <c r="ED29" s="6"/>
      <c r="EE29" s="6"/>
      <c r="EF29" s="6"/>
      <c r="EG29" s="6"/>
      <c r="EH29" s="6"/>
      <c r="EI29" s="6"/>
      <c r="EJ29" s="6"/>
      <c r="EK29" s="6"/>
      <c r="EL29" s="6"/>
      <c r="EM29" s="6"/>
      <c r="EN29" s="6"/>
      <c r="EO29" s="6"/>
      <c r="EP29" s="6"/>
      <c r="EQ29" s="6"/>
      <c r="ER29" s="6"/>
      <c r="ES29" s="6"/>
    </row>
    <row r="30" s="4" customFormat="true" ht="17.1" customHeight="true" spans="1:149">
      <c r="A30" s="17" t="s">
        <v>30</v>
      </c>
      <c r="B30" s="17">
        <v>35</v>
      </c>
      <c r="C30" s="18">
        <v>184264</v>
      </c>
      <c r="D30" s="18">
        <v>49</v>
      </c>
      <c r="E30" s="18">
        <v>300370</v>
      </c>
      <c r="F30" s="18">
        <v>24025</v>
      </c>
      <c r="G30" s="18">
        <v>500</v>
      </c>
      <c r="H30" s="18">
        <v>173295</v>
      </c>
      <c r="I30" s="18">
        <v>870742</v>
      </c>
      <c r="J30" s="18">
        <v>10969</v>
      </c>
      <c r="K30" s="17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  <c r="BF30" s="6"/>
      <c r="BG30" s="6"/>
      <c r="BH30" s="6"/>
      <c r="BI30" s="6"/>
      <c r="BJ30" s="6"/>
      <c r="BK30" s="6"/>
      <c r="BL30" s="6"/>
      <c r="BM30" s="6"/>
      <c r="BN30" s="6"/>
      <c r="BO30" s="6"/>
      <c r="BP30" s="6"/>
      <c r="BQ30" s="6"/>
      <c r="BR30" s="6"/>
      <c r="BS30" s="6"/>
      <c r="BT30" s="6"/>
      <c r="BU30" s="6"/>
      <c r="BV30" s="6"/>
      <c r="BW30" s="6"/>
      <c r="BX30" s="6"/>
      <c r="BY30" s="6"/>
      <c r="BZ30" s="6"/>
      <c r="CA30" s="6"/>
      <c r="CB30" s="6"/>
      <c r="CC30" s="6"/>
      <c r="CD30" s="6"/>
      <c r="CE30" s="6"/>
      <c r="CF30" s="6"/>
      <c r="CG30" s="6"/>
      <c r="CH30" s="6"/>
      <c r="CI30" s="6"/>
      <c r="CJ30" s="6"/>
      <c r="CK30" s="6"/>
      <c r="CL30" s="6"/>
      <c r="CM30" s="6"/>
      <c r="CN30" s="6"/>
      <c r="CO30" s="6"/>
      <c r="CP30" s="6"/>
      <c r="CQ30" s="6"/>
      <c r="CR30" s="6"/>
      <c r="CS30" s="6"/>
      <c r="CT30" s="6"/>
      <c r="CU30" s="6"/>
      <c r="CV30" s="6"/>
      <c r="CW30" s="6"/>
      <c r="CX30" s="6"/>
      <c r="CY30" s="6"/>
      <c r="CZ30" s="6"/>
      <c r="DA30" s="6"/>
      <c r="DB30" s="6"/>
      <c r="DC30" s="6"/>
      <c r="DD30" s="6"/>
      <c r="DE30" s="6"/>
      <c r="DF30" s="6"/>
      <c r="DG30" s="6"/>
      <c r="DH30" s="6"/>
      <c r="DI30" s="6"/>
      <c r="DJ30" s="6"/>
      <c r="DK30" s="6"/>
      <c r="DL30" s="6"/>
      <c r="DM30" s="6"/>
      <c r="DN30" s="6"/>
      <c r="DO30" s="6"/>
      <c r="DP30" s="6"/>
      <c r="DQ30" s="6"/>
      <c r="DR30" s="6"/>
      <c r="DS30" s="6"/>
      <c r="DT30" s="6"/>
      <c r="DU30" s="6"/>
      <c r="DV30" s="6"/>
      <c r="DW30" s="6"/>
      <c r="DX30" s="6"/>
      <c r="DY30" s="6"/>
      <c r="DZ30" s="6"/>
      <c r="EA30" s="6"/>
      <c r="EB30" s="6"/>
      <c r="EC30" s="6"/>
      <c r="ED30" s="6"/>
      <c r="EE30" s="6"/>
      <c r="EF30" s="6"/>
      <c r="EG30" s="6"/>
      <c r="EH30" s="6"/>
      <c r="EI30" s="6"/>
      <c r="EJ30" s="6"/>
      <c r="EK30" s="6"/>
      <c r="EL30" s="6"/>
      <c r="EM30" s="6"/>
      <c r="EN30" s="6"/>
      <c r="EO30" s="6"/>
      <c r="EP30" s="6"/>
      <c r="EQ30" s="6"/>
      <c r="ER30" s="6"/>
      <c r="ES30" s="6"/>
    </row>
    <row r="31" s="4" customFormat="true" ht="17.1" customHeight="true" spans="1:149">
      <c r="A31" s="17" t="s">
        <v>23</v>
      </c>
      <c r="B31" s="17">
        <v>15</v>
      </c>
      <c r="C31" s="18">
        <v>51840</v>
      </c>
      <c r="D31" s="18">
        <v>15</v>
      </c>
      <c r="E31" s="18">
        <v>89463</v>
      </c>
      <c r="F31" s="18">
        <v>7560</v>
      </c>
      <c r="G31" s="18">
        <v>0</v>
      </c>
      <c r="H31" s="18">
        <v>47860</v>
      </c>
      <c r="I31" s="18">
        <v>46626</v>
      </c>
      <c r="J31" s="18">
        <v>3980</v>
      </c>
      <c r="K31" s="17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C31" s="6"/>
      <c r="CD31" s="6"/>
      <c r="CE31" s="6"/>
      <c r="CF31" s="6"/>
      <c r="CG31" s="6"/>
      <c r="CH31" s="6"/>
      <c r="CI31" s="6"/>
      <c r="CJ31" s="6"/>
      <c r="CK31" s="6"/>
      <c r="CL31" s="6"/>
      <c r="CM31" s="6"/>
      <c r="CN31" s="6"/>
      <c r="CO31" s="6"/>
      <c r="CP31" s="6"/>
      <c r="CQ31" s="6"/>
      <c r="CR31" s="6"/>
      <c r="CS31" s="6"/>
      <c r="CT31" s="6"/>
      <c r="CU31" s="6"/>
      <c r="CV31" s="6"/>
      <c r="CW31" s="6"/>
      <c r="CX31" s="6"/>
      <c r="CY31" s="6"/>
      <c r="CZ31" s="6"/>
      <c r="DA31" s="6"/>
      <c r="DB31" s="6"/>
      <c r="DC31" s="6"/>
      <c r="DD31" s="6"/>
      <c r="DE31" s="6"/>
      <c r="DF31" s="6"/>
      <c r="DG31" s="6"/>
      <c r="DH31" s="6"/>
      <c r="DI31" s="6"/>
      <c r="DJ31" s="6"/>
      <c r="DK31" s="6"/>
      <c r="DL31" s="6"/>
      <c r="DM31" s="6"/>
      <c r="DN31" s="6"/>
      <c r="DO31" s="6"/>
      <c r="DP31" s="6"/>
      <c r="DQ31" s="6"/>
      <c r="DR31" s="6"/>
      <c r="DS31" s="6"/>
      <c r="DT31" s="6"/>
      <c r="DU31" s="6"/>
      <c r="DV31" s="6"/>
      <c r="DW31" s="6"/>
      <c r="DX31" s="6"/>
      <c r="DY31" s="6"/>
      <c r="DZ31" s="6"/>
      <c r="EA31" s="6"/>
      <c r="EB31" s="6"/>
      <c r="EC31" s="6"/>
      <c r="ED31" s="6"/>
      <c r="EE31" s="6"/>
      <c r="EF31" s="6"/>
      <c r="EG31" s="6"/>
      <c r="EH31" s="6"/>
      <c r="EI31" s="6"/>
      <c r="EJ31" s="6"/>
      <c r="EK31" s="6"/>
      <c r="EL31" s="6"/>
      <c r="EM31" s="6"/>
      <c r="EN31" s="6"/>
      <c r="EO31" s="6"/>
      <c r="EP31" s="6"/>
      <c r="EQ31" s="6"/>
      <c r="ER31" s="6"/>
      <c r="ES31" s="6"/>
    </row>
    <row r="32" s="4" customFormat="true" ht="17.1" customHeight="true" spans="1:149">
      <c r="A32" s="17" t="s">
        <v>24</v>
      </c>
      <c r="B32" s="17">
        <v>20</v>
      </c>
      <c r="C32" s="18">
        <v>132424</v>
      </c>
      <c r="D32" s="18">
        <v>34</v>
      </c>
      <c r="E32" s="18">
        <v>210907</v>
      </c>
      <c r="F32" s="18">
        <v>16465</v>
      </c>
      <c r="G32" s="18">
        <v>500</v>
      </c>
      <c r="H32" s="18">
        <v>125435</v>
      </c>
      <c r="I32" s="18">
        <v>824116</v>
      </c>
      <c r="J32" s="18">
        <v>6989</v>
      </c>
      <c r="K32" s="17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C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/>
      <c r="ER32" s="6"/>
      <c r="ES32" s="6"/>
    </row>
    <row r="33" s="3" customFormat="true" ht="17.1" customHeight="true" spans="1:256">
      <c r="A33" s="17" t="s">
        <v>31</v>
      </c>
      <c r="B33" s="18">
        <f>B37+B41+B45+B49+B53</f>
        <v>47</v>
      </c>
      <c r="C33" s="18">
        <f t="shared" ref="C33:J33" si="6">C37+C41+C45+C49+C53</f>
        <v>43147.7</v>
      </c>
      <c r="D33" s="18">
        <f t="shared" si="6"/>
        <v>132</v>
      </c>
      <c r="E33" s="18">
        <f t="shared" si="6"/>
        <v>132665</v>
      </c>
      <c r="F33" s="18">
        <f t="shared" si="6"/>
        <v>12680</v>
      </c>
      <c r="G33" s="18">
        <f t="shared" si="6"/>
        <v>12680</v>
      </c>
      <c r="H33" s="18">
        <f t="shared" si="6"/>
        <v>36421</v>
      </c>
      <c r="I33" s="18">
        <f t="shared" si="6"/>
        <v>80830</v>
      </c>
      <c r="J33" s="18">
        <f t="shared" si="6"/>
        <v>6726.7</v>
      </c>
      <c r="K33" s="22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C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8"/>
      <c r="EH33" s="8"/>
      <c r="EI33" s="8"/>
      <c r="EJ33" s="8"/>
      <c r="EK33" s="8"/>
      <c r="EL33" s="8"/>
      <c r="EM33" s="8"/>
      <c r="EN33" s="8"/>
      <c r="EO33" s="8"/>
      <c r="EP33" s="8"/>
      <c r="EQ33" s="8"/>
      <c r="ER33" s="8"/>
      <c r="ES33" s="8"/>
      <c r="ET33" s="9"/>
      <c r="EU33" s="9"/>
      <c r="EV33" s="9"/>
      <c r="EW33" s="9"/>
      <c r="EX33" s="9"/>
      <c r="EY33" s="9"/>
      <c r="EZ33" s="9"/>
      <c r="FA33" s="9"/>
      <c r="FB33" s="9"/>
      <c r="FC33" s="9"/>
      <c r="FD33" s="9"/>
      <c r="FE33" s="9"/>
      <c r="FF33" s="9"/>
      <c r="FG33" s="9"/>
      <c r="FH33" s="9"/>
      <c r="FI33" s="9"/>
      <c r="FJ33" s="9"/>
      <c r="FK33" s="9"/>
      <c r="FL33" s="9"/>
      <c r="FM33" s="9"/>
      <c r="FN33" s="9"/>
      <c r="FO33" s="9"/>
      <c r="FP33" s="9"/>
      <c r="FQ33" s="9"/>
      <c r="FR33" s="9"/>
      <c r="FS33" s="9"/>
      <c r="FT33" s="9"/>
      <c r="FU33" s="9"/>
      <c r="FV33" s="9"/>
      <c r="FW33" s="9"/>
      <c r="FX33" s="9"/>
      <c r="FY33" s="9"/>
      <c r="FZ33" s="9"/>
      <c r="GA33" s="9"/>
      <c r="GB33" s="9"/>
      <c r="GC33" s="9"/>
      <c r="GD33" s="9"/>
      <c r="GE33" s="9"/>
      <c r="GF33" s="9"/>
      <c r="GG33" s="9"/>
      <c r="GH33" s="9"/>
      <c r="GI33" s="9"/>
      <c r="GJ33" s="9"/>
      <c r="GK33" s="9"/>
      <c r="GL33" s="9"/>
      <c r="GM33" s="9"/>
      <c r="GN33" s="9"/>
      <c r="GO33" s="9"/>
      <c r="GP33" s="9"/>
      <c r="GQ33" s="9"/>
      <c r="GR33" s="9"/>
      <c r="GS33" s="9"/>
      <c r="GT33" s="9"/>
      <c r="GU33" s="9"/>
      <c r="GV33" s="9"/>
      <c r="GW33" s="9"/>
      <c r="GX33" s="9"/>
      <c r="GY33" s="9"/>
      <c r="GZ33" s="9"/>
      <c r="HA33" s="9"/>
      <c r="HB33" s="9"/>
      <c r="HC33" s="9"/>
      <c r="HD33" s="9"/>
      <c r="HE33" s="9"/>
      <c r="HF33" s="9"/>
      <c r="HG33" s="9"/>
      <c r="HH33" s="9"/>
      <c r="HI33" s="9"/>
      <c r="HJ33" s="9"/>
      <c r="HK33" s="9"/>
      <c r="HL33" s="9"/>
      <c r="HM33" s="9"/>
      <c r="HN33" s="9"/>
      <c r="HO33" s="9"/>
      <c r="HP33" s="9"/>
      <c r="HQ33" s="9"/>
      <c r="HR33" s="9"/>
      <c r="HS33" s="9"/>
      <c r="HT33" s="9"/>
      <c r="HU33" s="9"/>
      <c r="HV33" s="9"/>
      <c r="HW33" s="9"/>
      <c r="HX33" s="9"/>
      <c r="HY33" s="9"/>
      <c r="HZ33" s="9"/>
      <c r="IA33" s="9"/>
      <c r="IB33" s="9"/>
      <c r="IC33" s="9"/>
      <c r="ID33" s="9"/>
      <c r="IE33" s="9"/>
      <c r="IF33" s="9"/>
      <c r="IG33" s="9"/>
      <c r="IH33" s="9"/>
      <c r="II33" s="9"/>
      <c r="IJ33" s="9"/>
      <c r="IK33" s="9"/>
      <c r="IL33" s="9"/>
      <c r="IM33" s="9"/>
      <c r="IN33" s="9"/>
      <c r="IO33" s="9"/>
      <c r="IP33" s="9"/>
      <c r="IQ33" s="9"/>
      <c r="IR33" s="9"/>
      <c r="IS33" s="9"/>
      <c r="IT33" s="9"/>
      <c r="IU33" s="9"/>
      <c r="IV33" s="9"/>
    </row>
    <row r="34" s="3" customFormat="true" ht="17.1" customHeight="true" spans="1:256">
      <c r="A34" s="17" t="s">
        <v>32</v>
      </c>
      <c r="B34" s="18">
        <f>B38+B42+B46+B50+B54</f>
        <v>53</v>
      </c>
      <c r="C34" s="18">
        <f t="shared" ref="C34:J34" si="7">C38+C42+C46+C50+C54</f>
        <v>265574.2</v>
      </c>
      <c r="D34" s="18">
        <f t="shared" si="7"/>
        <v>232</v>
      </c>
      <c r="E34" s="18">
        <f t="shared" si="7"/>
        <v>614705</v>
      </c>
      <c r="F34" s="18">
        <f t="shared" si="7"/>
        <v>41833</v>
      </c>
      <c r="G34" s="18">
        <f t="shared" si="7"/>
        <v>23113</v>
      </c>
      <c r="H34" s="18">
        <f t="shared" si="7"/>
        <v>241781</v>
      </c>
      <c r="I34" s="18">
        <f t="shared" si="7"/>
        <v>1963552</v>
      </c>
      <c r="J34" s="18">
        <f t="shared" si="7"/>
        <v>23793.2</v>
      </c>
      <c r="K34" s="22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8"/>
      <c r="EH34" s="8"/>
      <c r="EI34" s="8"/>
      <c r="EJ34" s="8"/>
      <c r="EK34" s="8"/>
      <c r="EL34" s="8"/>
      <c r="EM34" s="8"/>
      <c r="EN34" s="8"/>
      <c r="EO34" s="8"/>
      <c r="EP34" s="8"/>
      <c r="EQ34" s="8"/>
      <c r="ER34" s="8"/>
      <c r="ES34" s="8"/>
      <c r="ET34" s="9"/>
      <c r="EU34" s="9"/>
      <c r="EV34" s="9"/>
      <c r="EW34" s="9"/>
      <c r="EX34" s="9"/>
      <c r="EY34" s="9"/>
      <c r="EZ34" s="9"/>
      <c r="FA34" s="9"/>
      <c r="FB34" s="9"/>
      <c r="FC34" s="9"/>
      <c r="FD34" s="9"/>
      <c r="FE34" s="9"/>
      <c r="FF34" s="9"/>
      <c r="FG34" s="9"/>
      <c r="FH34" s="9"/>
      <c r="FI34" s="9"/>
      <c r="FJ34" s="9"/>
      <c r="FK34" s="9"/>
      <c r="FL34" s="9"/>
      <c r="FM34" s="9"/>
      <c r="FN34" s="9"/>
      <c r="FO34" s="9"/>
      <c r="FP34" s="9"/>
      <c r="FQ34" s="9"/>
      <c r="FR34" s="9"/>
      <c r="FS34" s="9"/>
      <c r="FT34" s="9"/>
      <c r="FU34" s="9"/>
      <c r="FV34" s="9"/>
      <c r="FW34" s="9"/>
      <c r="FX34" s="9"/>
      <c r="FY34" s="9"/>
      <c r="FZ34" s="9"/>
      <c r="GA34" s="9"/>
      <c r="GB34" s="9"/>
      <c r="GC34" s="9"/>
      <c r="GD34" s="9"/>
      <c r="GE34" s="9"/>
      <c r="GF34" s="9"/>
      <c r="GG34" s="9"/>
      <c r="GH34" s="9"/>
      <c r="GI34" s="9"/>
      <c r="GJ34" s="9"/>
      <c r="GK34" s="9"/>
      <c r="GL34" s="9"/>
      <c r="GM34" s="9"/>
      <c r="GN34" s="9"/>
      <c r="GO34" s="9"/>
      <c r="GP34" s="9"/>
      <c r="GQ34" s="9"/>
      <c r="GR34" s="9"/>
      <c r="GS34" s="9"/>
      <c r="GT34" s="9"/>
      <c r="GU34" s="9"/>
      <c r="GV34" s="9"/>
      <c r="GW34" s="9"/>
      <c r="GX34" s="9"/>
      <c r="GY34" s="9"/>
      <c r="GZ34" s="9"/>
      <c r="HA34" s="9"/>
      <c r="HB34" s="9"/>
      <c r="HC34" s="9"/>
      <c r="HD34" s="9"/>
      <c r="HE34" s="9"/>
      <c r="HF34" s="9"/>
      <c r="HG34" s="9"/>
      <c r="HH34" s="9"/>
      <c r="HI34" s="9"/>
      <c r="HJ34" s="9"/>
      <c r="HK34" s="9"/>
      <c r="HL34" s="9"/>
      <c r="HM34" s="9"/>
      <c r="HN34" s="9"/>
      <c r="HO34" s="9"/>
      <c r="HP34" s="9"/>
      <c r="HQ34" s="9"/>
      <c r="HR34" s="9"/>
      <c r="HS34" s="9"/>
      <c r="HT34" s="9"/>
      <c r="HU34" s="9"/>
      <c r="HV34" s="9"/>
      <c r="HW34" s="9"/>
      <c r="HX34" s="9"/>
      <c r="HY34" s="9"/>
      <c r="HZ34" s="9"/>
      <c r="IA34" s="9"/>
      <c r="IB34" s="9"/>
      <c r="IC34" s="9"/>
      <c r="ID34" s="9"/>
      <c r="IE34" s="9"/>
      <c r="IF34" s="9"/>
      <c r="IG34" s="9"/>
      <c r="IH34" s="9"/>
      <c r="II34" s="9"/>
      <c r="IJ34" s="9"/>
      <c r="IK34" s="9"/>
      <c r="IL34" s="9"/>
      <c r="IM34" s="9"/>
      <c r="IN34" s="9"/>
      <c r="IO34" s="9"/>
      <c r="IP34" s="9"/>
      <c r="IQ34" s="9"/>
      <c r="IR34" s="9"/>
      <c r="IS34" s="9"/>
      <c r="IT34" s="9"/>
      <c r="IU34" s="9"/>
      <c r="IV34" s="9"/>
    </row>
    <row r="35" s="3" customFormat="true" ht="17.1" customHeight="true" spans="1:256">
      <c r="A35" s="17" t="s">
        <v>33</v>
      </c>
      <c r="B35" s="18">
        <f>B39+B43+B47+B51+B55</f>
        <v>10</v>
      </c>
      <c r="C35" s="18">
        <f t="shared" ref="C35:J35" si="8">C39+C43+C47+C51+C55</f>
        <v>173503.5</v>
      </c>
      <c r="D35" s="18">
        <f t="shared" si="8"/>
        <v>84</v>
      </c>
      <c r="E35" s="18">
        <f t="shared" si="8"/>
        <v>410181</v>
      </c>
      <c r="F35" s="18">
        <f t="shared" si="8"/>
        <v>17450</v>
      </c>
      <c r="G35" s="18">
        <f t="shared" si="8"/>
        <v>13200</v>
      </c>
      <c r="H35" s="18">
        <f t="shared" si="8"/>
        <v>161363</v>
      </c>
      <c r="I35" s="18">
        <f t="shared" si="8"/>
        <v>2534705</v>
      </c>
      <c r="J35" s="18">
        <f t="shared" si="8"/>
        <v>12140.5</v>
      </c>
      <c r="K35" s="22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6"/>
      <c r="BQ35" s="6"/>
      <c r="BR35" s="6"/>
      <c r="BS35" s="6"/>
      <c r="BT35" s="6"/>
      <c r="BU35" s="6"/>
      <c r="BV35" s="6"/>
      <c r="BW35" s="6"/>
      <c r="BX35" s="6"/>
      <c r="BY35" s="6"/>
      <c r="BZ35" s="6"/>
      <c r="CA35" s="6"/>
      <c r="CB35" s="6"/>
      <c r="CC35" s="6"/>
      <c r="CD35" s="6"/>
      <c r="CE35" s="6"/>
      <c r="CF35" s="6"/>
      <c r="CG35" s="6"/>
      <c r="CH35" s="6"/>
      <c r="CI35" s="6"/>
      <c r="CJ35" s="6"/>
      <c r="CK35" s="6"/>
      <c r="CL35" s="6"/>
      <c r="CM35" s="6"/>
      <c r="CN35" s="6"/>
      <c r="CO35" s="6"/>
      <c r="CP35" s="6"/>
      <c r="CQ35" s="6"/>
      <c r="CR35" s="6"/>
      <c r="CS35" s="6"/>
      <c r="CT35" s="6"/>
      <c r="CU35" s="6"/>
      <c r="CV35" s="6"/>
      <c r="CW35" s="6"/>
      <c r="CX35" s="6"/>
      <c r="CY35" s="6"/>
      <c r="CZ35" s="6"/>
      <c r="DA35" s="6"/>
      <c r="DB35" s="6"/>
      <c r="DC35" s="6"/>
      <c r="DD35" s="6"/>
      <c r="DE35" s="6"/>
      <c r="DF35" s="6"/>
      <c r="DG35" s="6"/>
      <c r="DH35" s="6"/>
      <c r="DI35" s="6"/>
      <c r="DJ35" s="6"/>
      <c r="DK35" s="6"/>
      <c r="DL35" s="6"/>
      <c r="DM35" s="6"/>
      <c r="DN35" s="6"/>
      <c r="DO35" s="6"/>
      <c r="DP35" s="6"/>
      <c r="DQ35" s="6"/>
      <c r="DR35" s="6"/>
      <c r="DS35" s="6"/>
      <c r="DT35" s="6"/>
      <c r="DU35" s="6"/>
      <c r="DV35" s="6"/>
      <c r="DW35" s="6"/>
      <c r="DX35" s="6"/>
      <c r="DY35" s="6"/>
      <c r="DZ35" s="6"/>
      <c r="EA35" s="6"/>
      <c r="EB35" s="6"/>
      <c r="EC35" s="6"/>
      <c r="ED35" s="6"/>
      <c r="EE35" s="6"/>
      <c r="EF35" s="6"/>
      <c r="EG35" s="8"/>
      <c r="EH35" s="8"/>
      <c r="EI35" s="8"/>
      <c r="EJ35" s="8"/>
      <c r="EK35" s="8"/>
      <c r="EL35" s="8"/>
      <c r="EM35" s="8"/>
      <c r="EN35" s="8"/>
      <c r="EO35" s="8"/>
      <c r="EP35" s="8"/>
      <c r="EQ35" s="8"/>
      <c r="ER35" s="8"/>
      <c r="ES35" s="8"/>
      <c r="ET35" s="9"/>
      <c r="EU35" s="9"/>
      <c r="EV35" s="9"/>
      <c r="EW35" s="9"/>
      <c r="EX35" s="9"/>
      <c r="EY35" s="9"/>
      <c r="EZ35" s="9"/>
      <c r="FA35" s="9"/>
      <c r="FB35" s="9"/>
      <c r="FC35" s="9"/>
      <c r="FD35" s="9"/>
      <c r="FE35" s="9"/>
      <c r="FF35" s="9"/>
      <c r="FG35" s="9"/>
      <c r="FH35" s="9"/>
      <c r="FI35" s="9"/>
      <c r="FJ35" s="9"/>
      <c r="FK35" s="9"/>
      <c r="FL35" s="9"/>
      <c r="FM35" s="9"/>
      <c r="FN35" s="9"/>
      <c r="FO35" s="9"/>
      <c r="FP35" s="9"/>
      <c r="FQ35" s="9"/>
      <c r="FR35" s="9"/>
      <c r="FS35" s="9"/>
      <c r="FT35" s="9"/>
      <c r="FU35" s="9"/>
      <c r="FV35" s="9"/>
      <c r="FW35" s="9"/>
      <c r="FX35" s="9"/>
      <c r="FY35" s="9"/>
      <c r="FZ35" s="9"/>
      <c r="GA35" s="9"/>
      <c r="GB35" s="9"/>
      <c r="GC35" s="9"/>
      <c r="GD35" s="9"/>
      <c r="GE35" s="9"/>
      <c r="GF35" s="9"/>
      <c r="GG35" s="9"/>
      <c r="GH35" s="9"/>
      <c r="GI35" s="9"/>
      <c r="GJ35" s="9"/>
      <c r="GK35" s="9"/>
      <c r="GL35" s="9"/>
      <c r="GM35" s="9"/>
      <c r="GN35" s="9"/>
      <c r="GO35" s="9"/>
      <c r="GP35" s="9"/>
      <c r="GQ35" s="9"/>
      <c r="GR35" s="9"/>
      <c r="GS35" s="9"/>
      <c r="GT35" s="9"/>
      <c r="GU35" s="9"/>
      <c r="GV35" s="9"/>
      <c r="GW35" s="9"/>
      <c r="GX35" s="9"/>
      <c r="GY35" s="9"/>
      <c r="GZ35" s="9"/>
      <c r="HA35" s="9"/>
      <c r="HB35" s="9"/>
      <c r="HC35" s="9"/>
      <c r="HD35" s="9"/>
      <c r="HE35" s="9"/>
      <c r="HF35" s="9"/>
      <c r="HG35" s="9"/>
      <c r="HH35" s="9"/>
      <c r="HI35" s="9"/>
      <c r="HJ35" s="9"/>
      <c r="HK35" s="9"/>
      <c r="HL35" s="9"/>
      <c r="HM35" s="9"/>
      <c r="HN35" s="9"/>
      <c r="HO35" s="9"/>
      <c r="HP35" s="9"/>
      <c r="HQ35" s="9"/>
      <c r="HR35" s="9"/>
      <c r="HS35" s="9"/>
      <c r="HT35" s="9"/>
      <c r="HU35" s="9"/>
      <c r="HV35" s="9"/>
      <c r="HW35" s="9"/>
      <c r="HX35" s="9"/>
      <c r="HY35" s="9"/>
      <c r="HZ35" s="9"/>
      <c r="IA35" s="9"/>
      <c r="IB35" s="9"/>
      <c r="IC35" s="9"/>
      <c r="ID35" s="9"/>
      <c r="IE35" s="9"/>
      <c r="IF35" s="9"/>
      <c r="IG35" s="9"/>
      <c r="IH35" s="9"/>
      <c r="II35" s="9"/>
      <c r="IJ35" s="9"/>
      <c r="IK35" s="9"/>
      <c r="IL35" s="9"/>
      <c r="IM35" s="9"/>
      <c r="IN35" s="9"/>
      <c r="IO35" s="9"/>
      <c r="IP35" s="9"/>
      <c r="IQ35" s="9"/>
      <c r="IR35" s="9"/>
      <c r="IS35" s="9"/>
      <c r="IT35" s="9"/>
      <c r="IU35" s="9"/>
      <c r="IV35" s="9"/>
    </row>
    <row r="36" s="4" customFormat="true" ht="19" customHeight="true" spans="1:256">
      <c r="A36" s="17" t="s">
        <v>34</v>
      </c>
      <c r="B36" s="17">
        <f t="shared" ref="B36:J36" si="9">SUM(B37:B39)</f>
        <v>12</v>
      </c>
      <c r="C36" s="18">
        <f t="shared" ref="C36:C55" si="10">SUM(H36,J36)</f>
        <v>88891.8</v>
      </c>
      <c r="D36" s="17">
        <f t="shared" si="9"/>
        <v>57</v>
      </c>
      <c r="E36" s="17">
        <f t="shared" si="9"/>
        <v>214482</v>
      </c>
      <c r="F36" s="17">
        <f t="shared" si="9"/>
        <v>10928</v>
      </c>
      <c r="G36" s="17">
        <f t="shared" si="9"/>
        <v>6218</v>
      </c>
      <c r="H36" s="17">
        <f t="shared" si="9"/>
        <v>82678</v>
      </c>
      <c r="I36" s="17">
        <f t="shared" si="9"/>
        <v>507355</v>
      </c>
      <c r="J36" s="18">
        <f t="shared" si="9"/>
        <v>6213.8</v>
      </c>
      <c r="K36" s="17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6"/>
      <c r="BQ36" s="6"/>
      <c r="BR36" s="6"/>
      <c r="BS36" s="6"/>
      <c r="BT36" s="6"/>
      <c r="BU36" s="6"/>
      <c r="BV36" s="6"/>
      <c r="BW36" s="6"/>
      <c r="BX36" s="6"/>
      <c r="BY36" s="6"/>
      <c r="BZ36" s="6"/>
      <c r="CA36" s="6"/>
      <c r="CB36" s="6"/>
      <c r="CC36" s="6"/>
      <c r="CD36" s="6"/>
      <c r="CE36" s="6"/>
      <c r="CF36" s="6"/>
      <c r="CG36" s="6"/>
      <c r="CH36" s="6"/>
      <c r="CI36" s="6"/>
      <c r="CJ36" s="6"/>
      <c r="CK36" s="6"/>
      <c r="CL36" s="6"/>
      <c r="CM36" s="6"/>
      <c r="CN36" s="6"/>
      <c r="CO36" s="6"/>
      <c r="CP36" s="6"/>
      <c r="CQ36" s="6"/>
      <c r="CR36" s="6"/>
      <c r="CS36" s="6"/>
      <c r="CT36" s="6"/>
      <c r="CU36" s="6"/>
      <c r="CV36" s="6"/>
      <c r="CW36" s="6"/>
      <c r="CX36" s="6"/>
      <c r="CY36" s="6"/>
      <c r="CZ36" s="6"/>
      <c r="DA36" s="6"/>
      <c r="DB36" s="6"/>
      <c r="DC36" s="6"/>
      <c r="DD36" s="6"/>
      <c r="DE36" s="6"/>
      <c r="DF36" s="6"/>
      <c r="DG36" s="6"/>
      <c r="DH36" s="6"/>
      <c r="DI36" s="6"/>
      <c r="DJ36" s="6"/>
      <c r="DK36" s="6"/>
      <c r="DL36" s="6"/>
      <c r="DM36" s="6"/>
      <c r="DN36" s="6"/>
      <c r="DO36" s="6"/>
      <c r="DP36" s="6"/>
      <c r="DQ36" s="6"/>
      <c r="DR36" s="6"/>
      <c r="DS36" s="6"/>
      <c r="DT36" s="6"/>
      <c r="DU36" s="6"/>
      <c r="DV36" s="6"/>
      <c r="DW36" s="6"/>
      <c r="DX36" s="6"/>
      <c r="DY36" s="6"/>
      <c r="DZ36" s="6"/>
      <c r="EA36" s="6"/>
      <c r="EB36" s="6"/>
      <c r="EC36" s="6"/>
      <c r="ED36" s="6"/>
      <c r="EE36" s="6"/>
      <c r="EF36" s="6"/>
      <c r="EG36" s="6"/>
      <c r="EH36" s="6"/>
      <c r="EI36" s="6"/>
      <c r="EJ36" s="6"/>
      <c r="EK36" s="6"/>
      <c r="EL36" s="6"/>
      <c r="EM36" s="6"/>
      <c r="EN36" s="6"/>
      <c r="EO36" s="6"/>
      <c r="EP36" s="6"/>
      <c r="EQ36" s="6"/>
      <c r="ER36" s="6"/>
      <c r="ES36" s="6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9"/>
      <c r="GM36" s="9"/>
      <c r="GN36" s="9"/>
      <c r="GO36" s="9"/>
      <c r="GP36" s="9"/>
      <c r="GQ36" s="9"/>
      <c r="GR36" s="9"/>
      <c r="GS36" s="9"/>
      <c r="GT36" s="9"/>
      <c r="GU36" s="9"/>
      <c r="GV36" s="9"/>
      <c r="GW36" s="9"/>
      <c r="GX36" s="9"/>
      <c r="GY36" s="9"/>
      <c r="GZ36" s="9"/>
      <c r="HA36" s="9"/>
      <c r="HB36" s="9"/>
      <c r="HC36" s="9"/>
      <c r="HD36" s="9"/>
      <c r="HE36" s="9"/>
      <c r="HF36" s="9"/>
      <c r="HG36" s="9"/>
      <c r="HH36" s="9"/>
      <c r="HI36" s="9"/>
      <c r="HJ36" s="9"/>
      <c r="HK36" s="9"/>
      <c r="HL36" s="9"/>
      <c r="HM36" s="9"/>
      <c r="HN36" s="9"/>
      <c r="HO36" s="9"/>
      <c r="HP36" s="9"/>
      <c r="HQ36" s="9"/>
      <c r="HR36" s="9"/>
      <c r="HS36" s="9"/>
      <c r="HT36" s="9"/>
      <c r="HU36" s="9"/>
      <c r="HV36" s="9"/>
      <c r="HW36" s="9"/>
      <c r="HX36" s="9"/>
      <c r="HY36" s="9"/>
      <c r="HZ36" s="9"/>
      <c r="IA36" s="9"/>
      <c r="IB36" s="9"/>
      <c r="IC36" s="9"/>
      <c r="ID36" s="9"/>
      <c r="IE36" s="9"/>
      <c r="IF36" s="9"/>
      <c r="IG36" s="9"/>
      <c r="IH36" s="9"/>
      <c r="II36" s="9"/>
      <c r="IJ36" s="9"/>
      <c r="IK36" s="9"/>
      <c r="IL36" s="9"/>
      <c r="IM36" s="9"/>
      <c r="IN36" s="9"/>
      <c r="IO36" s="9"/>
      <c r="IP36" s="9"/>
      <c r="IQ36" s="9"/>
      <c r="IR36" s="9"/>
      <c r="IS36" s="9"/>
      <c r="IT36" s="9"/>
      <c r="IU36" s="9"/>
      <c r="IV36" s="9"/>
    </row>
    <row r="37" s="4" customFormat="true" ht="19" customHeight="true" spans="1:149">
      <c r="A37" s="17" t="s">
        <v>23</v>
      </c>
      <c r="B37" s="17">
        <v>3</v>
      </c>
      <c r="C37" s="18">
        <f t="shared" si="10"/>
        <v>5579.4</v>
      </c>
      <c r="D37" s="17">
        <v>3</v>
      </c>
      <c r="E37" s="17">
        <v>16404</v>
      </c>
      <c r="F37" s="17">
        <v>1260</v>
      </c>
      <c r="G37" s="17">
        <v>1260</v>
      </c>
      <c r="H37" s="17">
        <v>4921</v>
      </c>
      <c r="I37" s="17">
        <v>7830</v>
      </c>
      <c r="J37" s="18">
        <v>658.4</v>
      </c>
      <c r="K37" s="17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  <c r="BF37" s="6"/>
      <c r="BG37" s="6"/>
      <c r="BH37" s="6"/>
      <c r="BI37" s="6"/>
      <c r="BJ37" s="6"/>
      <c r="BK37" s="6"/>
      <c r="BL37" s="6"/>
      <c r="BM37" s="6"/>
      <c r="BN37" s="6"/>
      <c r="BO37" s="6"/>
      <c r="BP37" s="6"/>
      <c r="BQ37" s="6"/>
      <c r="BR37" s="6"/>
      <c r="BS37" s="6"/>
      <c r="BT37" s="6"/>
      <c r="BU37" s="6"/>
      <c r="BV37" s="6"/>
      <c r="BW37" s="6"/>
      <c r="BX37" s="6"/>
      <c r="BY37" s="6"/>
      <c r="BZ37" s="6"/>
      <c r="CA37" s="6"/>
      <c r="CB37" s="6"/>
      <c r="CC37" s="6"/>
      <c r="CD37" s="6"/>
      <c r="CE37" s="6"/>
      <c r="CF37" s="6"/>
      <c r="CG37" s="6"/>
      <c r="CH37" s="6"/>
      <c r="CI37" s="6"/>
      <c r="CJ37" s="6"/>
      <c r="CK37" s="6"/>
      <c r="CL37" s="6"/>
      <c r="CM37" s="6"/>
      <c r="CN37" s="6"/>
      <c r="CO37" s="6"/>
      <c r="CP37" s="6"/>
      <c r="CQ37" s="6"/>
      <c r="CR37" s="6"/>
      <c r="CS37" s="6"/>
      <c r="CT37" s="6"/>
      <c r="CU37" s="6"/>
      <c r="CV37" s="6"/>
      <c r="CW37" s="6"/>
      <c r="CX37" s="6"/>
      <c r="CY37" s="6"/>
      <c r="CZ37" s="6"/>
      <c r="DA37" s="6"/>
      <c r="DB37" s="6"/>
      <c r="DC37" s="6"/>
      <c r="DD37" s="6"/>
      <c r="DE37" s="6"/>
      <c r="DF37" s="6"/>
      <c r="DG37" s="6"/>
      <c r="DH37" s="6"/>
      <c r="DI37" s="6"/>
      <c r="DJ37" s="6"/>
      <c r="DK37" s="6"/>
      <c r="DL37" s="6"/>
      <c r="DM37" s="6"/>
      <c r="DN37" s="6"/>
      <c r="DO37" s="6"/>
      <c r="DP37" s="6"/>
      <c r="DQ37" s="6"/>
      <c r="DR37" s="6"/>
      <c r="DS37" s="6"/>
      <c r="DT37" s="6"/>
      <c r="DU37" s="6"/>
      <c r="DV37" s="6"/>
      <c r="DW37" s="6"/>
      <c r="DX37" s="6"/>
      <c r="DY37" s="6"/>
      <c r="DZ37" s="6"/>
      <c r="EA37" s="6"/>
      <c r="EB37" s="6"/>
      <c r="EC37" s="6"/>
      <c r="ED37" s="6"/>
      <c r="EE37" s="6"/>
      <c r="EF37" s="6"/>
      <c r="EG37" s="6"/>
      <c r="EH37" s="6"/>
      <c r="EI37" s="6"/>
      <c r="EJ37" s="6"/>
      <c r="EK37" s="6"/>
      <c r="EL37" s="6"/>
      <c r="EM37" s="6"/>
      <c r="EN37" s="6"/>
      <c r="EO37" s="6"/>
      <c r="EP37" s="6"/>
      <c r="EQ37" s="6"/>
      <c r="ER37" s="6"/>
      <c r="ES37" s="6"/>
    </row>
    <row r="38" s="4" customFormat="true" ht="19" customHeight="true" spans="1:149">
      <c r="A38" s="17" t="s">
        <v>24</v>
      </c>
      <c r="B38" s="17">
        <v>7</v>
      </c>
      <c r="C38" s="18">
        <f t="shared" si="10"/>
        <v>76080.5</v>
      </c>
      <c r="D38" s="17">
        <v>49</v>
      </c>
      <c r="E38" s="17">
        <v>174978</v>
      </c>
      <c r="F38" s="17">
        <v>9068</v>
      </c>
      <c r="G38" s="17">
        <v>4958</v>
      </c>
      <c r="H38" s="17">
        <v>71010</v>
      </c>
      <c r="I38" s="17">
        <v>411913</v>
      </c>
      <c r="J38" s="18">
        <v>5070.5</v>
      </c>
      <c r="K38" s="17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  <c r="BW38" s="6"/>
      <c r="BX38" s="6"/>
      <c r="BY38" s="6"/>
      <c r="BZ38" s="6"/>
      <c r="CA38" s="6"/>
      <c r="CB38" s="6"/>
      <c r="CC38" s="6"/>
      <c r="CD38" s="6"/>
      <c r="CE38" s="6"/>
      <c r="CF38" s="6"/>
      <c r="CG38" s="6"/>
      <c r="CH38" s="6"/>
      <c r="CI38" s="6"/>
      <c r="CJ38" s="6"/>
      <c r="CK38" s="6"/>
      <c r="CL38" s="6"/>
      <c r="CM38" s="6"/>
      <c r="CN38" s="6"/>
      <c r="CO38" s="6"/>
      <c r="CP38" s="6"/>
      <c r="CQ38" s="6"/>
      <c r="CR38" s="6"/>
      <c r="CS38" s="6"/>
      <c r="CT38" s="6"/>
      <c r="CU38" s="6"/>
      <c r="CV38" s="6"/>
      <c r="CW38" s="6"/>
      <c r="CX38" s="6"/>
      <c r="CY38" s="6"/>
      <c r="CZ38" s="6"/>
      <c r="DA38" s="6"/>
      <c r="DB38" s="6"/>
      <c r="DC38" s="6"/>
      <c r="DD38" s="6"/>
      <c r="DE38" s="6"/>
      <c r="DF38" s="6"/>
      <c r="DG38" s="6"/>
      <c r="DH38" s="6"/>
      <c r="DI38" s="6"/>
      <c r="DJ38" s="6"/>
      <c r="DK38" s="6"/>
      <c r="DL38" s="6"/>
      <c r="DM38" s="6"/>
      <c r="DN38" s="6"/>
      <c r="DO38" s="6"/>
      <c r="DP38" s="6"/>
      <c r="DQ38" s="6"/>
      <c r="DR38" s="6"/>
      <c r="DS38" s="6"/>
      <c r="DT38" s="6"/>
      <c r="DU38" s="6"/>
      <c r="DV38" s="6"/>
      <c r="DW38" s="6"/>
      <c r="DX38" s="6"/>
      <c r="DY38" s="6"/>
      <c r="DZ38" s="6"/>
      <c r="EA38" s="6"/>
      <c r="EB38" s="6"/>
      <c r="EC38" s="6"/>
      <c r="ED38" s="6"/>
      <c r="EE38" s="6"/>
      <c r="EF38" s="6"/>
      <c r="EG38" s="6"/>
      <c r="EH38" s="6"/>
      <c r="EI38" s="6"/>
      <c r="EJ38" s="6"/>
      <c r="EK38" s="6"/>
      <c r="EL38" s="6"/>
      <c r="EM38" s="6"/>
      <c r="EN38" s="6"/>
      <c r="EO38" s="6"/>
      <c r="EP38" s="6"/>
      <c r="EQ38" s="6"/>
      <c r="ER38" s="6"/>
      <c r="ES38" s="6"/>
    </row>
    <row r="39" s="4" customFormat="true" ht="19" customHeight="true" spans="1:149">
      <c r="A39" s="17" t="s">
        <v>35</v>
      </c>
      <c r="B39" s="17">
        <v>2</v>
      </c>
      <c r="C39" s="18">
        <f t="shared" si="10"/>
        <v>7231.9</v>
      </c>
      <c r="D39" s="17">
        <v>5</v>
      </c>
      <c r="E39" s="17">
        <v>23100</v>
      </c>
      <c r="F39" s="17">
        <v>600</v>
      </c>
      <c r="G39" s="17"/>
      <c r="H39" s="17">
        <v>6747</v>
      </c>
      <c r="I39" s="17">
        <v>87612</v>
      </c>
      <c r="J39" s="18">
        <v>484.9</v>
      </c>
      <c r="K39" s="17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  <c r="BW39" s="6"/>
      <c r="BX39" s="6"/>
      <c r="BY39" s="6"/>
      <c r="BZ39" s="6"/>
      <c r="CA39" s="6"/>
      <c r="CB39" s="6"/>
      <c r="CC39" s="6"/>
      <c r="CD39" s="6"/>
      <c r="CE39" s="6"/>
      <c r="CF39" s="6"/>
      <c r="CG39" s="6"/>
      <c r="CH39" s="6"/>
      <c r="CI39" s="6"/>
      <c r="CJ39" s="6"/>
      <c r="CK39" s="6"/>
      <c r="CL39" s="6"/>
      <c r="CM39" s="6"/>
      <c r="CN39" s="6"/>
      <c r="CO39" s="6"/>
      <c r="CP39" s="6"/>
      <c r="CQ39" s="6"/>
      <c r="CR39" s="6"/>
      <c r="CS39" s="6"/>
      <c r="CT39" s="6"/>
      <c r="CU39" s="6"/>
      <c r="CV39" s="6"/>
      <c r="CW39" s="6"/>
      <c r="CX39" s="6"/>
      <c r="CY39" s="6"/>
      <c r="CZ39" s="6"/>
      <c r="DA39" s="6"/>
      <c r="DB39" s="6"/>
      <c r="DC39" s="6"/>
      <c r="DD39" s="6"/>
      <c r="DE39" s="6"/>
      <c r="DF39" s="6"/>
      <c r="DG39" s="6"/>
      <c r="DH39" s="6"/>
      <c r="DI39" s="6"/>
      <c r="DJ39" s="6"/>
      <c r="DK39" s="6"/>
      <c r="DL39" s="6"/>
      <c r="DM39" s="6"/>
      <c r="DN39" s="6"/>
      <c r="DO39" s="6"/>
      <c r="DP39" s="6"/>
      <c r="DQ39" s="6"/>
      <c r="DR39" s="6"/>
      <c r="DS39" s="6"/>
      <c r="DT39" s="6"/>
      <c r="DU39" s="6"/>
      <c r="DV39" s="6"/>
      <c r="DW39" s="6"/>
      <c r="DX39" s="6"/>
      <c r="DY39" s="6"/>
      <c r="DZ39" s="6"/>
      <c r="EA39" s="6"/>
      <c r="EB39" s="6"/>
      <c r="EC39" s="6"/>
      <c r="ED39" s="6"/>
      <c r="EE39" s="6"/>
      <c r="EF39" s="6"/>
      <c r="EG39" s="6"/>
      <c r="EH39" s="6"/>
      <c r="EI39" s="6"/>
      <c r="EJ39" s="6"/>
      <c r="EK39" s="6"/>
      <c r="EL39" s="6"/>
      <c r="EM39" s="6"/>
      <c r="EN39" s="6"/>
      <c r="EO39" s="6"/>
      <c r="EP39" s="6"/>
      <c r="EQ39" s="6"/>
      <c r="ER39" s="6"/>
      <c r="ES39" s="6"/>
    </row>
    <row r="40" s="4" customFormat="true" ht="19" customHeight="true" spans="1:256">
      <c r="A40" s="17" t="s">
        <v>36</v>
      </c>
      <c r="B40" s="17">
        <f t="shared" ref="B40:J40" si="11">SUM(B41:B43)</f>
        <v>23</v>
      </c>
      <c r="C40" s="18">
        <f t="shared" si="10"/>
        <v>102487</v>
      </c>
      <c r="D40" s="17">
        <f t="shared" si="11"/>
        <v>23</v>
      </c>
      <c r="E40" s="17">
        <f t="shared" si="11"/>
        <v>268846</v>
      </c>
      <c r="F40" s="17">
        <f t="shared" si="11"/>
        <v>16730</v>
      </c>
      <c r="G40" s="17">
        <f t="shared" si="11"/>
        <v>12780</v>
      </c>
      <c r="H40" s="17">
        <f t="shared" si="11"/>
        <v>92100</v>
      </c>
      <c r="I40" s="17">
        <f t="shared" si="11"/>
        <v>1101915</v>
      </c>
      <c r="J40" s="18">
        <f t="shared" si="11"/>
        <v>10387</v>
      </c>
      <c r="K40" s="17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9"/>
      <c r="EU40" s="9"/>
      <c r="EV40" s="9"/>
      <c r="EW40" s="9"/>
      <c r="EX40" s="9"/>
      <c r="EY40" s="9"/>
      <c r="EZ40" s="9"/>
      <c r="FA40" s="9"/>
      <c r="FB40" s="9"/>
      <c r="FC40" s="9"/>
      <c r="FD40" s="9"/>
      <c r="FE40" s="9"/>
      <c r="FF40" s="9"/>
      <c r="FG40" s="9"/>
      <c r="FH40" s="9"/>
      <c r="FI40" s="9"/>
      <c r="FJ40" s="9"/>
      <c r="FK40" s="9"/>
      <c r="FL40" s="9"/>
      <c r="FM40" s="9"/>
      <c r="FN40" s="9"/>
      <c r="FO40" s="9"/>
      <c r="FP40" s="9"/>
      <c r="FQ40" s="9"/>
      <c r="FR40" s="9"/>
      <c r="FS40" s="9"/>
      <c r="FT40" s="9"/>
      <c r="FU40" s="9"/>
      <c r="FV40" s="9"/>
      <c r="FW40" s="9"/>
      <c r="FX40" s="9"/>
      <c r="FY40" s="9"/>
      <c r="FZ40" s="9"/>
      <c r="GA40" s="9"/>
      <c r="GB40" s="9"/>
      <c r="GC40" s="9"/>
      <c r="GD40" s="9"/>
      <c r="GE40" s="9"/>
      <c r="GF40" s="9"/>
      <c r="GG40" s="9"/>
      <c r="GH40" s="9"/>
      <c r="GI40" s="9"/>
      <c r="GJ40" s="9"/>
      <c r="GK40" s="9"/>
      <c r="GL40" s="9"/>
      <c r="GM40" s="9"/>
      <c r="GN40" s="9"/>
      <c r="GO40" s="9"/>
      <c r="GP40" s="9"/>
      <c r="GQ40" s="9"/>
      <c r="GR40" s="9"/>
      <c r="GS40" s="9"/>
      <c r="GT40" s="9"/>
      <c r="GU40" s="9"/>
      <c r="GV40" s="9"/>
      <c r="GW40" s="9"/>
      <c r="GX40" s="9"/>
      <c r="GY40" s="9"/>
      <c r="GZ40" s="9"/>
      <c r="HA40" s="9"/>
      <c r="HB40" s="9"/>
      <c r="HC40" s="9"/>
      <c r="HD40" s="9"/>
      <c r="HE40" s="9"/>
      <c r="HF40" s="9"/>
      <c r="HG40" s="9"/>
      <c r="HH40" s="9"/>
      <c r="HI40" s="9"/>
      <c r="HJ40" s="9"/>
      <c r="HK40" s="9"/>
      <c r="HL40" s="9"/>
      <c r="HM40" s="9"/>
      <c r="HN40" s="9"/>
      <c r="HO40" s="9"/>
      <c r="HP40" s="9"/>
      <c r="HQ40" s="9"/>
      <c r="HR40" s="9"/>
      <c r="HS40" s="9"/>
      <c r="HT40" s="9"/>
      <c r="HU40" s="9"/>
      <c r="HV40" s="9"/>
      <c r="HW40" s="9"/>
      <c r="HX40" s="9"/>
      <c r="HY40" s="9"/>
      <c r="HZ40" s="9"/>
      <c r="IA40" s="9"/>
      <c r="IB40" s="9"/>
      <c r="IC40" s="9"/>
      <c r="ID40" s="9"/>
      <c r="IE40" s="9"/>
      <c r="IF40" s="9"/>
      <c r="IG40" s="9"/>
      <c r="IH40" s="9"/>
      <c r="II40" s="9"/>
      <c r="IJ40" s="9"/>
      <c r="IK40" s="9"/>
      <c r="IL40" s="9"/>
      <c r="IM40" s="9"/>
      <c r="IN40" s="9"/>
      <c r="IO40" s="9"/>
      <c r="IP40" s="9"/>
      <c r="IQ40" s="9"/>
      <c r="IR40" s="9"/>
      <c r="IS40" s="9"/>
      <c r="IT40" s="9"/>
      <c r="IU40" s="9"/>
      <c r="IV40" s="9"/>
    </row>
    <row r="41" s="4" customFormat="true" ht="19" customHeight="true" spans="1:149">
      <c r="A41" s="17" t="s">
        <v>23</v>
      </c>
      <c r="B41" s="17">
        <v>11</v>
      </c>
      <c r="C41" s="18">
        <f t="shared" si="10"/>
        <v>10311.2</v>
      </c>
      <c r="D41" s="17">
        <v>11</v>
      </c>
      <c r="E41" s="17">
        <v>31546</v>
      </c>
      <c r="F41" s="17">
        <v>3180</v>
      </c>
      <c r="G41" s="17">
        <v>3180</v>
      </c>
      <c r="H41" s="17">
        <v>8600</v>
      </c>
      <c r="I41" s="17">
        <v>20166</v>
      </c>
      <c r="J41" s="18">
        <v>1711.2</v>
      </c>
      <c r="K41" s="17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</row>
    <row r="42" s="4" customFormat="true" ht="19" customHeight="true" spans="1:149">
      <c r="A42" s="17" t="s">
        <v>24</v>
      </c>
      <c r="B42" s="17">
        <v>10</v>
      </c>
      <c r="C42" s="18">
        <f t="shared" si="10"/>
        <v>56661.6</v>
      </c>
      <c r="D42" s="17">
        <v>10</v>
      </c>
      <c r="E42" s="17">
        <v>138900</v>
      </c>
      <c r="F42" s="17">
        <v>9500</v>
      </c>
      <c r="G42" s="17">
        <v>6000</v>
      </c>
      <c r="H42" s="17">
        <v>50800</v>
      </c>
      <c r="I42" s="17">
        <v>493476</v>
      </c>
      <c r="J42" s="18">
        <v>5861.6</v>
      </c>
      <c r="K42" s="22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6"/>
      <c r="BD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  <c r="BT42" s="6"/>
      <c r="BU42" s="6"/>
      <c r="BV42" s="6"/>
      <c r="BW42" s="6"/>
      <c r="BX42" s="6"/>
      <c r="BY42" s="6"/>
      <c r="BZ42" s="6"/>
      <c r="CA42" s="6"/>
      <c r="CB42" s="6"/>
      <c r="CC42" s="6"/>
      <c r="CD42" s="6"/>
      <c r="CE42" s="6"/>
      <c r="CF42" s="6"/>
      <c r="CG42" s="6"/>
      <c r="CH42" s="6"/>
      <c r="CI42" s="6"/>
      <c r="CJ42" s="6"/>
      <c r="CK42" s="6"/>
      <c r="CL42" s="6"/>
      <c r="CM42" s="6"/>
      <c r="CN42" s="6"/>
      <c r="CO42" s="6"/>
      <c r="CP42" s="6"/>
      <c r="CQ42" s="6"/>
      <c r="CR42" s="6"/>
      <c r="CS42" s="6"/>
      <c r="CT42" s="6"/>
      <c r="CU42" s="6"/>
      <c r="CV42" s="6"/>
      <c r="CW42" s="6"/>
      <c r="CX42" s="6"/>
      <c r="CY42" s="6"/>
      <c r="CZ42" s="6"/>
      <c r="DA42" s="6"/>
      <c r="DB42" s="6"/>
      <c r="DC42" s="6"/>
      <c r="DD42" s="6"/>
      <c r="DE42" s="6"/>
      <c r="DF42" s="6"/>
      <c r="DG42" s="6"/>
      <c r="DH42" s="6"/>
      <c r="DI42" s="6"/>
      <c r="DJ42" s="6"/>
      <c r="DK42" s="6"/>
      <c r="DL42" s="6"/>
      <c r="DM42" s="6"/>
      <c r="DN42" s="6"/>
      <c r="DO42" s="6"/>
      <c r="DP42" s="6"/>
      <c r="DQ42" s="6"/>
      <c r="DR42" s="6"/>
      <c r="DS42" s="6"/>
      <c r="DT42" s="6"/>
      <c r="DU42" s="6"/>
      <c r="DV42" s="6"/>
      <c r="DW42" s="6"/>
      <c r="DX42" s="6"/>
      <c r="DY42" s="6"/>
      <c r="DZ42" s="6"/>
      <c r="EA42" s="6"/>
      <c r="EB42" s="6"/>
      <c r="EC42" s="6"/>
      <c r="ED42" s="6"/>
      <c r="EE42" s="6"/>
      <c r="EF42" s="6"/>
      <c r="EG42" s="6"/>
      <c r="EH42" s="6"/>
      <c r="EI42" s="6"/>
      <c r="EJ42" s="6"/>
      <c r="EK42" s="6"/>
      <c r="EL42" s="6"/>
      <c r="EM42" s="6"/>
      <c r="EN42" s="6"/>
      <c r="EO42" s="6"/>
      <c r="EP42" s="6"/>
      <c r="EQ42" s="6"/>
      <c r="ER42" s="6"/>
      <c r="ES42" s="6"/>
    </row>
    <row r="43" s="4" customFormat="true" ht="19" customHeight="true" spans="1:149">
      <c r="A43" s="17" t="s">
        <v>35</v>
      </c>
      <c r="B43" s="17">
        <v>2</v>
      </c>
      <c r="C43" s="18">
        <f t="shared" si="10"/>
        <v>35514.2</v>
      </c>
      <c r="D43" s="17">
        <v>2</v>
      </c>
      <c r="E43" s="17">
        <v>98400</v>
      </c>
      <c r="F43" s="17">
        <v>4050</v>
      </c>
      <c r="G43" s="17">
        <v>3600</v>
      </c>
      <c r="H43" s="17">
        <v>32700</v>
      </c>
      <c r="I43" s="17">
        <v>588273</v>
      </c>
      <c r="J43" s="18">
        <v>2814.2</v>
      </c>
      <c r="K43" s="22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</row>
    <row r="44" s="5" customFormat="true" ht="19" customHeight="true" spans="1:256">
      <c r="A44" s="19" t="s">
        <v>37</v>
      </c>
      <c r="B44" s="19">
        <f t="shared" ref="B44:J44" si="12">SUM(B45:B47)</f>
        <v>12</v>
      </c>
      <c r="C44" s="18">
        <f t="shared" si="10"/>
        <v>50594</v>
      </c>
      <c r="D44" s="19">
        <f t="shared" si="12"/>
        <v>67</v>
      </c>
      <c r="E44" s="19">
        <f t="shared" si="12"/>
        <v>146455</v>
      </c>
      <c r="F44" s="19">
        <f t="shared" si="12"/>
        <v>9540</v>
      </c>
      <c r="G44" s="19">
        <f t="shared" si="12"/>
        <v>2350</v>
      </c>
      <c r="H44" s="19">
        <f t="shared" si="12"/>
        <v>45005</v>
      </c>
      <c r="I44" s="19">
        <f t="shared" si="12"/>
        <v>551735</v>
      </c>
      <c r="J44" s="23">
        <f t="shared" si="12"/>
        <v>5589</v>
      </c>
      <c r="K44" s="19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8"/>
      <c r="EH44" s="8"/>
      <c r="EI44" s="8"/>
      <c r="EJ44" s="8"/>
      <c r="EK44" s="8"/>
      <c r="EL44" s="8"/>
      <c r="EM44" s="8"/>
      <c r="EN44" s="8"/>
      <c r="EO44" s="8"/>
      <c r="EP44" s="8"/>
      <c r="EQ44" s="8"/>
      <c r="ER44" s="8"/>
      <c r="ES44" s="8"/>
      <c r="ET44" s="9"/>
      <c r="EU44" s="9"/>
      <c r="EV44" s="9"/>
      <c r="EW44" s="9"/>
      <c r="EX44" s="9"/>
      <c r="EY44" s="9"/>
      <c r="EZ44" s="9"/>
      <c r="FA44" s="9"/>
      <c r="FB44" s="9"/>
      <c r="FC44" s="9"/>
      <c r="FD44" s="9"/>
      <c r="FE44" s="9"/>
      <c r="FF44" s="9"/>
      <c r="FG44" s="9"/>
      <c r="FH44" s="9"/>
      <c r="FI44" s="9"/>
      <c r="FJ44" s="9"/>
      <c r="FK44" s="9"/>
      <c r="FL44" s="9"/>
      <c r="FM44" s="9"/>
      <c r="FN44" s="9"/>
      <c r="FO44" s="9"/>
      <c r="FP44" s="9"/>
      <c r="FQ44" s="9"/>
      <c r="FR44" s="9"/>
      <c r="FS44" s="9"/>
      <c r="FT44" s="9"/>
      <c r="FU44" s="9"/>
      <c r="FV44" s="9"/>
      <c r="FW44" s="9"/>
      <c r="FX44" s="9"/>
      <c r="FY44" s="9"/>
      <c r="FZ44" s="9"/>
      <c r="GA44" s="9"/>
      <c r="GB44" s="9"/>
      <c r="GC44" s="9"/>
      <c r="GD44" s="9"/>
      <c r="GE44" s="9"/>
      <c r="GF44" s="9"/>
      <c r="GG44" s="9"/>
      <c r="GH44" s="9"/>
      <c r="GI44" s="9"/>
      <c r="GJ44" s="9"/>
      <c r="GK44" s="9"/>
      <c r="GL44" s="9"/>
      <c r="GM44" s="9"/>
      <c r="GN44" s="9"/>
      <c r="GO44" s="9"/>
      <c r="GP44" s="9"/>
      <c r="GQ44" s="9"/>
      <c r="GR44" s="9"/>
      <c r="GS44" s="9"/>
      <c r="GT44" s="9"/>
      <c r="GU44" s="9"/>
      <c r="GV44" s="9"/>
      <c r="GW44" s="9"/>
      <c r="GX44" s="9"/>
      <c r="GY44" s="9"/>
      <c r="GZ44" s="9"/>
      <c r="HA44" s="9"/>
      <c r="HB44" s="9"/>
      <c r="HC44" s="9"/>
      <c r="HD44" s="9"/>
      <c r="HE44" s="9"/>
      <c r="HF44" s="9"/>
      <c r="HG44" s="9"/>
      <c r="HH44" s="9"/>
      <c r="HI44" s="9"/>
      <c r="HJ44" s="9"/>
      <c r="HK44" s="9"/>
      <c r="HL44" s="9"/>
      <c r="HM44" s="9"/>
      <c r="HN44" s="9"/>
      <c r="HO44" s="9"/>
      <c r="HP44" s="9"/>
      <c r="HQ44" s="9"/>
      <c r="HR44" s="9"/>
      <c r="HS44" s="9"/>
      <c r="HT44" s="9"/>
      <c r="HU44" s="9"/>
      <c r="HV44" s="9"/>
      <c r="HW44" s="9"/>
      <c r="HX44" s="9"/>
      <c r="HY44" s="9"/>
      <c r="HZ44" s="9"/>
      <c r="IA44" s="9"/>
      <c r="IB44" s="9"/>
      <c r="IC44" s="9"/>
      <c r="ID44" s="9"/>
      <c r="IE44" s="9"/>
      <c r="IF44" s="9"/>
      <c r="IG44" s="9"/>
      <c r="IH44" s="9"/>
      <c r="II44" s="9"/>
      <c r="IJ44" s="9"/>
      <c r="IK44" s="9"/>
      <c r="IL44" s="9"/>
      <c r="IM44" s="9"/>
      <c r="IN44" s="9"/>
      <c r="IO44" s="9"/>
      <c r="IP44" s="9"/>
      <c r="IQ44" s="9"/>
      <c r="IR44" s="9"/>
      <c r="IS44" s="9"/>
      <c r="IT44" s="9"/>
      <c r="IU44" s="9"/>
      <c r="IV44" s="9"/>
    </row>
    <row r="45" ht="19" customHeight="true" spans="1:11">
      <c r="A45" s="17" t="s">
        <v>23</v>
      </c>
      <c r="B45" s="19">
        <v>5</v>
      </c>
      <c r="C45" s="18">
        <f t="shared" si="10"/>
        <v>10968.8</v>
      </c>
      <c r="D45" s="19">
        <v>33</v>
      </c>
      <c r="E45" s="19">
        <v>36560</v>
      </c>
      <c r="F45" s="19">
        <v>2070</v>
      </c>
      <c r="G45" s="19">
        <v>2070</v>
      </c>
      <c r="H45" s="19">
        <v>9900</v>
      </c>
      <c r="I45" s="19">
        <v>12872</v>
      </c>
      <c r="J45" s="23">
        <v>1068.8</v>
      </c>
      <c r="K45" s="19"/>
    </row>
    <row r="46" ht="19" customHeight="true" spans="1:11">
      <c r="A46" s="17" t="s">
        <v>24</v>
      </c>
      <c r="B46" s="19">
        <v>6</v>
      </c>
      <c r="C46" s="18">
        <f t="shared" si="10"/>
        <v>13691.4</v>
      </c>
      <c r="D46" s="19">
        <v>22</v>
      </c>
      <c r="E46" s="19">
        <v>46035</v>
      </c>
      <c r="F46" s="19">
        <v>4920</v>
      </c>
      <c r="G46" s="19">
        <v>280</v>
      </c>
      <c r="H46" s="19">
        <v>10930</v>
      </c>
      <c r="I46" s="19">
        <v>168799</v>
      </c>
      <c r="J46" s="23">
        <v>2761.4</v>
      </c>
      <c r="K46" s="19"/>
    </row>
    <row r="47" ht="19" customHeight="true" spans="1:11">
      <c r="A47" s="17" t="s">
        <v>35</v>
      </c>
      <c r="B47" s="19">
        <v>1</v>
      </c>
      <c r="C47" s="18">
        <f t="shared" si="10"/>
        <v>25933.8</v>
      </c>
      <c r="D47" s="19">
        <v>12</v>
      </c>
      <c r="E47" s="19">
        <v>63860</v>
      </c>
      <c r="F47" s="19">
        <v>2550</v>
      </c>
      <c r="G47" s="19"/>
      <c r="H47" s="19">
        <v>24175</v>
      </c>
      <c r="I47" s="19">
        <v>370064</v>
      </c>
      <c r="J47" s="23">
        <v>1758.8</v>
      </c>
      <c r="K47" s="24"/>
    </row>
    <row r="48" s="5" customFormat="true" ht="19" customHeight="true" spans="1:256">
      <c r="A48" s="17" t="s">
        <v>38</v>
      </c>
      <c r="B48" s="17">
        <f t="shared" ref="B48:J48" si="13">SUM(B49:B51)</f>
        <v>33</v>
      </c>
      <c r="C48" s="18">
        <f t="shared" si="10"/>
        <v>80852.9</v>
      </c>
      <c r="D48" s="17">
        <f t="shared" si="13"/>
        <v>162</v>
      </c>
      <c r="E48" s="17">
        <f t="shared" si="13"/>
        <v>223318</v>
      </c>
      <c r="F48" s="17">
        <f t="shared" si="13"/>
        <v>11565</v>
      </c>
      <c r="G48" s="17">
        <f t="shared" si="13"/>
        <v>9985</v>
      </c>
      <c r="H48" s="17">
        <f t="shared" si="13"/>
        <v>73820</v>
      </c>
      <c r="I48" s="17">
        <f t="shared" si="13"/>
        <v>864413</v>
      </c>
      <c r="J48" s="18">
        <f t="shared" si="13"/>
        <v>7032.9</v>
      </c>
      <c r="K48" s="17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  <c r="CG48" s="6"/>
      <c r="CH48" s="6"/>
      <c r="CI48" s="6"/>
      <c r="CJ48" s="6"/>
      <c r="CK48" s="6"/>
      <c r="CL48" s="6"/>
      <c r="CM48" s="6"/>
      <c r="CN48" s="6"/>
      <c r="CO48" s="6"/>
      <c r="CP48" s="6"/>
      <c r="CQ48" s="6"/>
      <c r="CR48" s="6"/>
      <c r="CS48" s="6"/>
      <c r="CT48" s="6"/>
      <c r="CU48" s="6"/>
      <c r="CV48" s="6"/>
      <c r="CW48" s="6"/>
      <c r="CX48" s="6"/>
      <c r="CY48" s="6"/>
      <c r="CZ48" s="6"/>
      <c r="DA48" s="6"/>
      <c r="DB48" s="6"/>
      <c r="DC48" s="6"/>
      <c r="DD48" s="6"/>
      <c r="DE48" s="6"/>
      <c r="DF48" s="6"/>
      <c r="DG48" s="6"/>
      <c r="DH48" s="6"/>
      <c r="DI48" s="6"/>
      <c r="DJ48" s="6"/>
      <c r="DK48" s="6"/>
      <c r="DL48" s="6"/>
      <c r="DM48" s="6"/>
      <c r="DN48" s="6"/>
      <c r="DO48" s="6"/>
      <c r="DP48" s="6"/>
      <c r="DQ48" s="6"/>
      <c r="DR48" s="6"/>
      <c r="DS48" s="6"/>
      <c r="DT48" s="6"/>
      <c r="DU48" s="6"/>
      <c r="DV48" s="6"/>
      <c r="DW48" s="6"/>
      <c r="DX48" s="6"/>
      <c r="DY48" s="6"/>
      <c r="DZ48" s="6"/>
      <c r="EA48" s="6"/>
      <c r="EB48" s="6"/>
      <c r="EC48" s="6"/>
      <c r="ED48" s="6"/>
      <c r="EE48" s="6"/>
      <c r="EF48" s="6"/>
      <c r="EG48" s="8"/>
      <c r="EH48" s="8"/>
      <c r="EI48" s="8"/>
      <c r="EJ48" s="8"/>
      <c r="EK48" s="8"/>
      <c r="EL48" s="8"/>
      <c r="EM48" s="8"/>
      <c r="EN48" s="8"/>
      <c r="EO48" s="8"/>
      <c r="EP48" s="8"/>
      <c r="EQ48" s="8"/>
      <c r="ER48" s="8"/>
      <c r="ES48" s="8"/>
      <c r="ET48" s="9"/>
      <c r="EU48" s="9"/>
      <c r="EV48" s="9"/>
      <c r="EW48" s="9"/>
      <c r="EX48" s="9"/>
      <c r="EY48" s="9"/>
      <c r="EZ48" s="9"/>
      <c r="FA48" s="9"/>
      <c r="FB48" s="9"/>
      <c r="FC48" s="9"/>
      <c r="FD48" s="9"/>
      <c r="FE48" s="9"/>
      <c r="FF48" s="9"/>
      <c r="FG48" s="9"/>
      <c r="FH48" s="9"/>
      <c r="FI48" s="9"/>
      <c r="FJ48" s="9"/>
      <c r="FK48" s="9"/>
      <c r="FL48" s="9"/>
      <c r="FM48" s="9"/>
      <c r="FN48" s="9"/>
      <c r="FO48" s="9"/>
      <c r="FP48" s="9"/>
      <c r="FQ48" s="9"/>
      <c r="FR48" s="9"/>
      <c r="FS48" s="9"/>
      <c r="FT48" s="9"/>
      <c r="FU48" s="9"/>
      <c r="FV48" s="9"/>
      <c r="FW48" s="9"/>
      <c r="FX48" s="9"/>
      <c r="FY48" s="9"/>
      <c r="FZ48" s="9"/>
      <c r="GA48" s="9"/>
      <c r="GB48" s="9"/>
      <c r="GC48" s="9"/>
      <c r="GD48" s="9"/>
      <c r="GE48" s="9"/>
      <c r="GF48" s="9"/>
      <c r="GG48" s="9"/>
      <c r="GH48" s="9"/>
      <c r="GI48" s="9"/>
      <c r="GJ48" s="9"/>
      <c r="GK48" s="9"/>
      <c r="GL48" s="9"/>
      <c r="GM48" s="9"/>
      <c r="GN48" s="9"/>
      <c r="GO48" s="9"/>
      <c r="GP48" s="9"/>
      <c r="GQ48" s="9"/>
      <c r="GR48" s="9"/>
      <c r="GS48" s="9"/>
      <c r="GT48" s="9"/>
      <c r="GU48" s="9"/>
      <c r="GV48" s="9"/>
      <c r="GW48" s="9"/>
      <c r="GX48" s="9"/>
      <c r="GY48" s="9"/>
      <c r="GZ48" s="9"/>
      <c r="HA48" s="9"/>
      <c r="HB48" s="9"/>
      <c r="HC48" s="9"/>
      <c r="HD48" s="9"/>
      <c r="HE48" s="9"/>
      <c r="HF48" s="9"/>
      <c r="HG48" s="9"/>
      <c r="HH48" s="9"/>
      <c r="HI48" s="9"/>
      <c r="HJ48" s="9"/>
      <c r="HK48" s="9"/>
      <c r="HL48" s="9"/>
      <c r="HM48" s="9"/>
      <c r="HN48" s="9"/>
      <c r="HO48" s="9"/>
      <c r="HP48" s="9"/>
      <c r="HQ48" s="9"/>
      <c r="HR48" s="9"/>
      <c r="HS48" s="9"/>
      <c r="HT48" s="9"/>
      <c r="HU48" s="9"/>
      <c r="HV48" s="9"/>
      <c r="HW48" s="9"/>
      <c r="HX48" s="9"/>
      <c r="HY48" s="9"/>
      <c r="HZ48" s="9"/>
      <c r="IA48" s="9"/>
      <c r="IB48" s="9"/>
      <c r="IC48" s="9"/>
      <c r="ID48" s="9"/>
      <c r="IE48" s="9"/>
      <c r="IF48" s="9"/>
      <c r="IG48" s="9"/>
      <c r="IH48" s="9"/>
      <c r="II48" s="9"/>
      <c r="IJ48" s="9"/>
      <c r="IK48" s="9"/>
      <c r="IL48" s="9"/>
      <c r="IM48" s="9"/>
      <c r="IN48" s="9"/>
      <c r="IO48" s="9"/>
      <c r="IP48" s="9"/>
      <c r="IQ48" s="9"/>
      <c r="IR48" s="9"/>
      <c r="IS48" s="9"/>
      <c r="IT48" s="9"/>
      <c r="IU48" s="9"/>
      <c r="IV48" s="9"/>
    </row>
    <row r="49" ht="19" customHeight="true" spans="1:11">
      <c r="A49" s="17" t="s">
        <v>23</v>
      </c>
      <c r="B49" s="17">
        <v>11</v>
      </c>
      <c r="C49" s="18">
        <f t="shared" si="10"/>
        <v>7384.8</v>
      </c>
      <c r="D49" s="17">
        <v>39</v>
      </c>
      <c r="E49" s="17">
        <v>24355</v>
      </c>
      <c r="F49" s="17">
        <v>2970</v>
      </c>
      <c r="G49" s="17">
        <v>2970</v>
      </c>
      <c r="H49" s="17">
        <v>5800</v>
      </c>
      <c r="I49" s="17">
        <v>18920</v>
      </c>
      <c r="J49" s="18">
        <v>1584.8</v>
      </c>
      <c r="K49" s="17"/>
    </row>
    <row r="50" ht="19" customHeight="true" spans="1:11">
      <c r="A50" s="17" t="s">
        <v>24</v>
      </c>
      <c r="B50" s="17">
        <v>19</v>
      </c>
      <c r="C50" s="18">
        <f t="shared" si="10"/>
        <v>31210.1</v>
      </c>
      <c r="D50" s="17">
        <v>83</v>
      </c>
      <c r="E50" s="17">
        <v>100626</v>
      </c>
      <c r="F50" s="17">
        <v>3945</v>
      </c>
      <c r="G50" s="17">
        <v>3015</v>
      </c>
      <c r="H50" s="17">
        <v>29020</v>
      </c>
      <c r="I50" s="17">
        <v>170017</v>
      </c>
      <c r="J50" s="18">
        <v>2190.1</v>
      </c>
      <c r="K50" s="17"/>
    </row>
    <row r="51" ht="19" customHeight="true" spans="1:11">
      <c r="A51" s="17" t="s">
        <v>35</v>
      </c>
      <c r="B51" s="17">
        <v>3</v>
      </c>
      <c r="C51" s="18">
        <f t="shared" si="10"/>
        <v>42258</v>
      </c>
      <c r="D51" s="17">
        <v>40</v>
      </c>
      <c r="E51" s="17">
        <v>98337</v>
      </c>
      <c r="F51" s="17">
        <v>4650</v>
      </c>
      <c r="G51" s="17">
        <v>4000</v>
      </c>
      <c r="H51" s="17">
        <v>39000</v>
      </c>
      <c r="I51" s="17">
        <v>675476</v>
      </c>
      <c r="J51" s="18">
        <v>3258</v>
      </c>
      <c r="K51" s="17"/>
    </row>
    <row r="52" s="5" customFormat="true" ht="19" customHeight="true" spans="1:256">
      <c r="A52" s="17" t="s">
        <v>39</v>
      </c>
      <c r="B52" s="17">
        <f t="shared" ref="B52:J52" si="14">SUM(B53:B55)</f>
        <v>30</v>
      </c>
      <c r="C52" s="18">
        <f t="shared" si="10"/>
        <v>159399.7</v>
      </c>
      <c r="D52" s="17">
        <f t="shared" si="14"/>
        <v>139</v>
      </c>
      <c r="E52" s="17">
        <f t="shared" si="14"/>
        <v>304450</v>
      </c>
      <c r="F52" s="17">
        <f t="shared" si="14"/>
        <v>23200</v>
      </c>
      <c r="G52" s="17">
        <f t="shared" si="14"/>
        <v>17660</v>
      </c>
      <c r="H52" s="17">
        <f t="shared" si="14"/>
        <v>145962</v>
      </c>
      <c r="I52" s="17">
        <f t="shared" si="14"/>
        <v>1553669</v>
      </c>
      <c r="J52" s="18">
        <f t="shared" si="14"/>
        <v>13437.7</v>
      </c>
      <c r="K52" s="17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  <c r="BT52" s="6"/>
      <c r="BU52" s="6"/>
      <c r="BV52" s="6"/>
      <c r="BW52" s="6"/>
      <c r="BX52" s="6"/>
      <c r="BY52" s="6"/>
      <c r="BZ52" s="6"/>
      <c r="CA52" s="6"/>
      <c r="CB52" s="6"/>
      <c r="CC52" s="6"/>
      <c r="CD52" s="6"/>
      <c r="CE52" s="6"/>
      <c r="CF52" s="6"/>
      <c r="CG52" s="6"/>
      <c r="CH52" s="6"/>
      <c r="CI52" s="6"/>
      <c r="CJ52" s="6"/>
      <c r="CK52" s="6"/>
      <c r="CL52" s="6"/>
      <c r="CM52" s="6"/>
      <c r="CN52" s="6"/>
      <c r="CO52" s="6"/>
      <c r="CP52" s="6"/>
      <c r="CQ52" s="6"/>
      <c r="CR52" s="6"/>
      <c r="CS52" s="6"/>
      <c r="CT52" s="6"/>
      <c r="CU52" s="6"/>
      <c r="CV52" s="6"/>
      <c r="CW52" s="6"/>
      <c r="CX52" s="6"/>
      <c r="CY52" s="6"/>
      <c r="CZ52" s="6"/>
      <c r="DA52" s="6"/>
      <c r="DB52" s="6"/>
      <c r="DC52" s="6"/>
      <c r="DD52" s="6"/>
      <c r="DE52" s="6"/>
      <c r="DF52" s="6"/>
      <c r="DG52" s="6"/>
      <c r="DH52" s="6"/>
      <c r="DI52" s="6"/>
      <c r="DJ52" s="6"/>
      <c r="DK52" s="6"/>
      <c r="DL52" s="6"/>
      <c r="DM52" s="6"/>
      <c r="DN52" s="6"/>
      <c r="DO52" s="6"/>
      <c r="DP52" s="6"/>
      <c r="DQ52" s="6"/>
      <c r="DR52" s="6"/>
      <c r="DS52" s="6"/>
      <c r="DT52" s="6"/>
      <c r="DU52" s="6"/>
      <c r="DV52" s="6"/>
      <c r="DW52" s="6"/>
      <c r="DX52" s="6"/>
      <c r="DY52" s="6"/>
      <c r="DZ52" s="6"/>
      <c r="EA52" s="6"/>
      <c r="EB52" s="6"/>
      <c r="EC52" s="6"/>
      <c r="ED52" s="6"/>
      <c r="EE52" s="6"/>
      <c r="EF52" s="6"/>
      <c r="EG52" s="8"/>
      <c r="EH52" s="8"/>
      <c r="EI52" s="8"/>
      <c r="EJ52" s="8"/>
      <c r="EK52" s="8"/>
      <c r="EL52" s="8"/>
      <c r="EM52" s="8"/>
      <c r="EN52" s="8"/>
      <c r="EO52" s="8"/>
      <c r="EP52" s="8"/>
      <c r="EQ52" s="8"/>
      <c r="ER52" s="8"/>
      <c r="ES52" s="8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  <c r="FH52" s="9"/>
      <c r="FI52" s="9"/>
      <c r="FJ52" s="9"/>
      <c r="FK52" s="9"/>
      <c r="FL52" s="9"/>
      <c r="FM52" s="9"/>
      <c r="FN52" s="9"/>
      <c r="FO52" s="9"/>
      <c r="FP52" s="9"/>
      <c r="FQ52" s="9"/>
      <c r="FR52" s="9"/>
      <c r="FS52" s="9"/>
      <c r="FT52" s="9"/>
      <c r="FU52" s="9"/>
      <c r="FV52" s="9"/>
      <c r="FW52" s="9"/>
      <c r="FX52" s="9"/>
      <c r="FY52" s="9"/>
      <c r="FZ52" s="9"/>
      <c r="GA52" s="9"/>
      <c r="GB52" s="9"/>
      <c r="GC52" s="9"/>
      <c r="GD52" s="9"/>
      <c r="GE52" s="9"/>
      <c r="GF52" s="9"/>
      <c r="GG52" s="9"/>
      <c r="GH52" s="9"/>
      <c r="GI52" s="9"/>
      <c r="GJ52" s="9"/>
      <c r="GK52" s="9"/>
      <c r="GL52" s="9"/>
      <c r="GM52" s="9"/>
      <c r="GN52" s="9"/>
      <c r="GO52" s="9"/>
      <c r="GP52" s="9"/>
      <c r="GQ52" s="9"/>
      <c r="GR52" s="9"/>
      <c r="GS52" s="9"/>
      <c r="GT52" s="9"/>
      <c r="GU52" s="9"/>
      <c r="GV52" s="9"/>
      <c r="GW52" s="9"/>
      <c r="GX52" s="9"/>
      <c r="GY52" s="9"/>
      <c r="GZ52" s="9"/>
      <c r="HA52" s="9"/>
      <c r="HB52" s="9"/>
      <c r="HC52" s="9"/>
      <c r="HD52" s="9"/>
      <c r="HE52" s="9"/>
      <c r="HF52" s="9"/>
      <c r="HG52" s="9"/>
      <c r="HH52" s="9"/>
      <c r="HI52" s="9"/>
      <c r="HJ52" s="9"/>
      <c r="HK52" s="9"/>
      <c r="HL52" s="9"/>
      <c r="HM52" s="9"/>
      <c r="HN52" s="9"/>
      <c r="HO52" s="9"/>
      <c r="HP52" s="9"/>
      <c r="HQ52" s="9"/>
      <c r="HR52" s="9"/>
      <c r="HS52" s="9"/>
      <c r="HT52" s="9"/>
      <c r="HU52" s="9"/>
      <c r="HV52" s="9"/>
      <c r="HW52" s="9"/>
      <c r="HX52" s="9"/>
      <c r="HY52" s="9"/>
      <c r="HZ52" s="9"/>
      <c r="IA52" s="9"/>
      <c r="IB52" s="9"/>
      <c r="IC52" s="9"/>
      <c r="ID52" s="9"/>
      <c r="IE52" s="9"/>
      <c r="IF52" s="9"/>
      <c r="IG52" s="9"/>
      <c r="IH52" s="9"/>
      <c r="II52" s="9"/>
      <c r="IJ52" s="9"/>
      <c r="IK52" s="9"/>
      <c r="IL52" s="9"/>
      <c r="IM52" s="9"/>
      <c r="IN52" s="9"/>
      <c r="IO52" s="9"/>
      <c r="IP52" s="9"/>
      <c r="IQ52" s="9"/>
      <c r="IR52" s="9"/>
      <c r="IS52" s="9"/>
      <c r="IT52" s="9"/>
      <c r="IU52" s="9"/>
      <c r="IV52" s="9"/>
    </row>
    <row r="53" ht="19" customHeight="true" spans="1:11">
      <c r="A53" s="17" t="s">
        <v>23</v>
      </c>
      <c r="B53" s="17">
        <v>17</v>
      </c>
      <c r="C53" s="18">
        <f t="shared" si="10"/>
        <v>8903.5</v>
      </c>
      <c r="D53" s="17">
        <v>46</v>
      </c>
      <c r="E53" s="17">
        <v>23800</v>
      </c>
      <c r="F53" s="17">
        <v>3200</v>
      </c>
      <c r="G53" s="17">
        <v>3200</v>
      </c>
      <c r="H53" s="17">
        <v>7200</v>
      </c>
      <c r="I53" s="17">
        <v>21042</v>
      </c>
      <c r="J53" s="18">
        <v>1703.5</v>
      </c>
      <c r="K53" s="17"/>
    </row>
    <row r="54" ht="19" customHeight="true" spans="1:11">
      <c r="A54" s="17" t="s">
        <v>24</v>
      </c>
      <c r="B54" s="17">
        <v>11</v>
      </c>
      <c r="C54" s="18">
        <f t="shared" si="10"/>
        <v>87930.6</v>
      </c>
      <c r="D54" s="17">
        <v>68</v>
      </c>
      <c r="E54" s="17">
        <v>154166</v>
      </c>
      <c r="F54" s="17">
        <v>14400</v>
      </c>
      <c r="G54" s="17">
        <v>8860</v>
      </c>
      <c r="H54" s="17">
        <v>80021</v>
      </c>
      <c r="I54" s="17">
        <v>719347</v>
      </c>
      <c r="J54" s="18">
        <v>7909.6</v>
      </c>
      <c r="K54" s="22"/>
    </row>
    <row r="55" ht="19" customHeight="true" spans="1:11">
      <c r="A55" s="17" t="s">
        <v>35</v>
      </c>
      <c r="B55" s="17">
        <v>2</v>
      </c>
      <c r="C55" s="18">
        <f t="shared" si="10"/>
        <v>62565.6</v>
      </c>
      <c r="D55" s="17">
        <v>25</v>
      </c>
      <c r="E55" s="17">
        <v>126484</v>
      </c>
      <c r="F55" s="17">
        <v>5600</v>
      </c>
      <c r="G55" s="17">
        <v>5600</v>
      </c>
      <c r="H55" s="17">
        <v>58741</v>
      </c>
      <c r="I55" s="17">
        <v>813280</v>
      </c>
      <c r="J55" s="18">
        <v>3824.6</v>
      </c>
      <c r="K55" s="22"/>
    </row>
  </sheetData>
  <mergeCells count="7">
    <mergeCell ref="A2:K2"/>
    <mergeCell ref="D3:H3"/>
    <mergeCell ref="I3:J3"/>
    <mergeCell ref="A3:A4"/>
    <mergeCell ref="B3:B4"/>
    <mergeCell ref="C3:C4"/>
    <mergeCell ref="K3:K4"/>
  </mergeCells>
  <printOptions horizontalCentered="true"/>
  <pageMargins left="0.393055555555556" right="0.393055555555556" top="0.393055555555556" bottom="0.393055555555556" header="0.298611111111111" footer="0.196527777777778"/>
  <pageSetup paperSize="9" scale="97" orientation="landscape" useFirstPageNumber="true" horizontalDpi="600" verticalDpi="600"/>
  <headerFooter alignWithMargins="0">
    <oddFooter>&amp;C第 &amp;P 页</oddFooter>
  </headerFooter>
  <rowBreaks count="1" manualBreakCount="1">
    <brk id="29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修改后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</dc:creator>
  <cp:lastModifiedBy>韦一涵</cp:lastModifiedBy>
  <cp:revision>1</cp:revision>
  <dcterms:created xsi:type="dcterms:W3CDTF">2015-10-13T00:38:00Z</dcterms:created>
  <cp:lastPrinted>2016-12-08T18:48:00Z</cp:lastPrinted>
  <dcterms:modified xsi:type="dcterms:W3CDTF">2022-05-11T10:45:40Z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2052-11.8.2.10489</vt:lpwstr>
  </property>
  <property fmtid="{D5CDD505-2E9C-101B-9397-08002B2CF9AE}" pid="3" name="ICV">
    <vt:lpwstr>C520A35E3A33411FBAF48981A6295EEA</vt:lpwstr>
  </property>
  <property fmtid="{D5CDD505-2E9C-101B-9397-08002B2CF9AE}" pid="4" name="KSOReadingLayout">
    <vt:bool>true</vt:bool>
  </property>
</Properties>
</file>