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全国彩票销售情况" sheetId="1" r:id="rId1"/>
    <sheet name="分类型彩票销售情况" sheetId="2" r:id="rId2"/>
    <sheet name="各地区彩票销售情况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1" i="2"/>
  <c r="H21" i="2" s="1"/>
  <c r="E21" i="2"/>
  <c r="C21" i="2"/>
  <c r="B21" i="2"/>
  <c r="D21" i="2" s="1"/>
  <c r="H20" i="2"/>
  <c r="G20" i="2"/>
  <c r="F20" i="2"/>
  <c r="E20" i="2"/>
  <c r="D20" i="2"/>
  <c r="C20" i="2"/>
  <c r="B20" i="2"/>
  <c r="G19" i="2"/>
  <c r="H19" i="2" s="1"/>
  <c r="F19" i="2"/>
  <c r="E19" i="2"/>
  <c r="C19" i="2"/>
  <c r="D19" i="2" s="1"/>
  <c r="B19" i="2"/>
  <c r="G18" i="2"/>
  <c r="F18" i="2"/>
  <c r="H18" i="2" s="1"/>
  <c r="C18" i="2"/>
  <c r="B18" i="2"/>
  <c r="E18" i="2" s="1"/>
  <c r="G17" i="2"/>
  <c r="F17" i="2"/>
  <c r="H17" i="2" s="1"/>
  <c r="E17" i="2"/>
  <c r="C17" i="2"/>
  <c r="B17" i="2"/>
  <c r="D17" i="2" s="1"/>
  <c r="H15" i="2"/>
  <c r="E15" i="2"/>
  <c r="D15" i="2"/>
  <c r="H14" i="2"/>
  <c r="E14" i="2"/>
  <c r="D14" i="2"/>
  <c r="H13" i="2"/>
  <c r="E13" i="2"/>
  <c r="D13" i="2"/>
  <c r="H12" i="2"/>
  <c r="E12" i="2"/>
  <c r="D12" i="2"/>
  <c r="G11" i="2"/>
  <c r="H11" i="2" s="1"/>
  <c r="F11" i="2"/>
  <c r="E11" i="2"/>
  <c r="C11" i="2"/>
  <c r="D11" i="2" s="1"/>
  <c r="B11" i="2"/>
  <c r="H10" i="2"/>
  <c r="E10" i="2"/>
  <c r="D10" i="2"/>
  <c r="H9" i="2"/>
  <c r="E9" i="2"/>
  <c r="D9" i="2"/>
  <c r="H8" i="2"/>
  <c r="E8" i="2"/>
  <c r="D8" i="2"/>
  <c r="H7" i="2"/>
  <c r="E7" i="2"/>
  <c r="D7" i="2"/>
  <c r="G6" i="2"/>
  <c r="G16" i="2" s="1"/>
  <c r="F6" i="2"/>
  <c r="F16" i="2" s="1"/>
  <c r="H16" i="2" s="1"/>
  <c r="C6" i="2"/>
  <c r="C16" i="2" s="1"/>
  <c r="B6" i="2"/>
  <c r="E6" i="2" s="1"/>
  <c r="D6" i="2" l="1"/>
  <c r="H6" i="2"/>
  <c r="B16" i="2"/>
  <c r="D18" i="2"/>
  <c r="L8" i="1"/>
  <c r="M8" i="1" s="1"/>
  <c r="F8" i="1"/>
  <c r="G8" i="1" s="1"/>
  <c r="E16" i="2" l="1"/>
  <c r="D16" i="2"/>
  <c r="N8" i="1"/>
  <c r="N7" i="1" l="1"/>
  <c r="G7" i="1"/>
  <c r="F7" i="1"/>
  <c r="M7" i="1" l="1"/>
  <c r="L7" i="1"/>
  <c r="L6" i="1" l="1"/>
  <c r="K18" i="1" l="1"/>
  <c r="J18" i="1"/>
  <c r="I18" i="1"/>
  <c r="H18" i="1"/>
  <c r="E18" i="1"/>
  <c r="D18" i="1"/>
  <c r="C18" i="1"/>
  <c r="B18" i="1"/>
  <c r="L18" i="1"/>
  <c r="F6" i="1"/>
  <c r="N6" i="1" s="1"/>
  <c r="N18" i="1" s="1"/>
  <c r="M6" i="1" l="1"/>
  <c r="G6" i="1"/>
  <c r="F18" i="1"/>
</calcChain>
</file>

<file path=xl/sharedStrings.xml><?xml version="1.0" encoding="utf-8"?>
<sst xmlns="http://schemas.openxmlformats.org/spreadsheetml/2006/main" count="126" uniqueCount="101">
  <si>
    <t>附件1：</t>
    <phoneticPr fontId="3" type="noConversion"/>
  </si>
  <si>
    <r>
      <t xml:space="preserve"> </t>
    </r>
    <r>
      <rPr>
        <sz val="10"/>
        <rFont val="宋体"/>
        <family val="3"/>
        <charset val="134"/>
      </rPr>
      <t>单位：亿元</t>
    </r>
    <phoneticPr fontId="3" type="noConversion"/>
  </si>
  <si>
    <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份</t>
    </r>
    <phoneticPr fontId="3" type="noConversion"/>
  </si>
  <si>
    <t>福利彩票</t>
    <phoneticPr fontId="3" type="noConversion"/>
  </si>
  <si>
    <t xml:space="preserve">    体育彩票</t>
    <phoneticPr fontId="3" type="noConversion"/>
  </si>
  <si>
    <r>
      <t>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</si>
  <si>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乐透数字型</t>
    <phoneticPr fontId="3" type="noConversion"/>
  </si>
  <si>
    <t>即开型</t>
    <phoneticPr fontId="3" type="noConversion"/>
  </si>
  <si>
    <t>视频型</t>
    <phoneticPr fontId="3" type="noConversion"/>
  </si>
  <si>
    <t>基诺型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</si>
  <si>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</si>
  <si>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1至本月累计</t>
    <phoneticPr fontId="3" type="noConversion"/>
  </si>
  <si>
    <t>乐透数字型</t>
    <phoneticPr fontId="3" type="noConversion"/>
  </si>
  <si>
    <t>竞猜型</t>
    <phoneticPr fontId="3" type="noConversion"/>
  </si>
  <si>
    <t>即开型</t>
    <phoneticPr fontId="3" type="noConversion"/>
  </si>
  <si>
    <t>视频型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</si>
  <si>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</si>
  <si>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r>
      <t xml:space="preserve">1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</si>
  <si>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2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</si>
  <si>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3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</si>
  <si>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4    </t>
    </r>
    <r>
      <rPr>
        <sz val="10"/>
        <rFont val="宋体"/>
        <family val="3"/>
        <charset val="134"/>
      </rPr>
      <t>月</t>
    </r>
  </si>
  <si>
    <r>
      <t xml:space="preserve">5    </t>
    </r>
    <r>
      <rPr>
        <sz val="10"/>
        <rFont val="宋体"/>
        <family val="3"/>
        <charset val="134"/>
      </rPr>
      <t>月</t>
    </r>
  </si>
  <si>
    <r>
      <t xml:space="preserve">6    </t>
    </r>
    <r>
      <rPr>
        <sz val="10"/>
        <rFont val="宋体"/>
        <family val="3"/>
        <charset val="134"/>
      </rPr>
      <t>月</t>
    </r>
  </si>
  <si>
    <r>
      <t xml:space="preserve">7    </t>
    </r>
    <r>
      <rPr>
        <sz val="10"/>
        <rFont val="宋体"/>
        <family val="3"/>
        <charset val="134"/>
      </rPr>
      <t>月</t>
    </r>
  </si>
  <si>
    <r>
      <t xml:space="preserve">8    </t>
    </r>
    <r>
      <rPr>
        <sz val="10"/>
        <rFont val="宋体"/>
        <family val="3"/>
        <charset val="134"/>
      </rPr>
      <t>月</t>
    </r>
  </si>
  <si>
    <r>
      <t xml:space="preserve">9    </t>
    </r>
    <r>
      <rPr>
        <sz val="10"/>
        <rFont val="宋体"/>
        <family val="3"/>
        <charset val="134"/>
      </rPr>
      <t>月</t>
    </r>
  </si>
  <si>
    <r>
      <t xml:space="preserve">10    </t>
    </r>
    <r>
      <rPr>
        <sz val="10"/>
        <rFont val="宋体"/>
        <family val="3"/>
        <charset val="134"/>
      </rPr>
      <t>月</t>
    </r>
  </si>
  <si>
    <r>
      <t xml:space="preserve">11    </t>
    </r>
    <r>
      <rPr>
        <sz val="10"/>
        <rFont val="宋体"/>
        <family val="3"/>
        <charset val="134"/>
      </rPr>
      <t>月</t>
    </r>
  </si>
  <si>
    <r>
      <t xml:space="preserve">12    </t>
    </r>
    <r>
      <rPr>
        <sz val="10"/>
        <rFont val="宋体"/>
        <family val="3"/>
        <charset val="134"/>
      </rPr>
      <t>月</t>
    </r>
  </si>
  <si>
    <r>
      <t>总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</si>
  <si>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-</t>
    <phoneticPr fontId="3" type="noConversion"/>
  </si>
  <si>
    <t xml:space="preserve"> 单位：亿元</t>
  </si>
  <si>
    <t>附件2：</t>
    <phoneticPr fontId="3" type="noConversion"/>
  </si>
  <si>
    <t>类型</t>
    <phoneticPr fontId="3" type="noConversion"/>
  </si>
  <si>
    <t>本月</t>
    <phoneticPr fontId="3" type="noConversion"/>
  </si>
  <si>
    <t>本年累计</t>
    <phoneticPr fontId="3" type="noConversion"/>
  </si>
  <si>
    <t>本年销售额</t>
    <phoneticPr fontId="3" type="noConversion"/>
  </si>
  <si>
    <t>上年销售额</t>
    <phoneticPr fontId="3" type="noConversion"/>
  </si>
  <si>
    <t>同比增长(%)</t>
    <phoneticPr fontId="3" type="noConversion"/>
  </si>
  <si>
    <t>环比增长(%)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</si>
  <si>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一、福利彩票</t>
    </r>
    <phoneticPr fontId="3" type="noConversion"/>
  </si>
  <si>
    <t xml:space="preserve">    （一）乐透数字型</t>
    <phoneticPr fontId="3" type="noConversion"/>
  </si>
  <si>
    <t xml:space="preserve">    （二）即开型</t>
    <phoneticPr fontId="3" type="noConversion"/>
  </si>
  <si>
    <t xml:space="preserve">    （三）视频型</t>
    <phoneticPr fontId="3" type="noConversion"/>
  </si>
  <si>
    <t xml:space="preserve">    （四）基诺型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</si>
  <si>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二、体育彩票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</si>
  <si>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（二）竞猜型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</si>
  <si>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</si>
  <si>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</si>
  <si>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三、合计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</si>
  <si>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（二）竞猜型</t>
    </r>
    <phoneticPr fontId="3" type="noConversion"/>
  </si>
  <si>
    <t>销售额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</si>
  <si>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</si>
  <si>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</si>
  <si>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</si>
  <si>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</si>
  <si>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</si>
  <si>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</si>
  <si>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</si>
  <si>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</si>
  <si>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</si>
  <si>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</si>
  <si>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</si>
  <si>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</si>
  <si>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</si>
  <si>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</si>
  <si>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</si>
  <si>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</si>
  <si>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</si>
  <si>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</si>
  <si>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</si>
  <si>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</si>
  <si>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</si>
  <si>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</si>
  <si>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</si>
  <si>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</si>
  <si>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</si>
  <si>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</si>
  <si>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</si>
  <si>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</si>
  <si>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</si>
  <si>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</si>
  <si>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地区</t>
    <phoneticPr fontId="3" type="noConversion"/>
  </si>
  <si>
    <t>福利彩票</t>
    <phoneticPr fontId="3" type="noConversion"/>
  </si>
  <si>
    <t>体育彩票</t>
    <phoneticPr fontId="3" type="noConversion"/>
  </si>
  <si>
    <t>销售合计</t>
    <phoneticPr fontId="3" type="noConversion"/>
  </si>
  <si>
    <t>比上年同</t>
    <phoneticPr fontId="3" type="noConversion"/>
  </si>
  <si>
    <t>销售额</t>
    <phoneticPr fontId="3" type="noConversion"/>
  </si>
  <si>
    <t>期增长%</t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</si>
  <si>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</si>
  <si>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</si>
  <si>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</si>
  <si>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</si>
  <si>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（五）基诺型</t>
    </r>
    <phoneticPr fontId="3" type="noConversion"/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</si>
  <si>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3</t>
    </r>
    <phoneticPr fontId="3" type="noConversion"/>
  </si>
  <si>
    <t>单位：万元</t>
    <phoneticPr fontId="3" type="noConversion"/>
  </si>
  <si>
    <r>
      <t>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3</t>
    </r>
    <r>
      <rPr>
        <sz val="16"/>
        <rFont val="黑体"/>
        <family val="3"/>
        <charset val="134"/>
      </rPr>
      <t>月全国彩票销售情况表</t>
    </r>
    <phoneticPr fontId="3" type="noConversion"/>
  </si>
  <si>
    <r>
      <t xml:space="preserve">  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3</t>
    </r>
    <r>
      <rPr>
        <sz val="16"/>
        <rFont val="黑体"/>
        <family val="3"/>
        <charset val="134"/>
      </rPr>
      <t>月全国各类型彩票销售情况表</t>
    </r>
    <phoneticPr fontId="3" type="noConversion"/>
  </si>
  <si>
    <t xml:space="preserve">      2019年3月全国各地区彩票销售情况表</t>
    <phoneticPr fontId="3" type="noConversion"/>
  </si>
  <si>
    <t>北京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</si>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</sst>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0_);[Red]\(0.0000\)"/>
    <numFmt numFmtId="178" formatCode="0.0000"/>
    <numFmt numFmtId="179" formatCode="0.000000000_);[Red]\(0.000000000\)"/>
    <numFmt numFmtId="180" formatCode="0.0%"/>
    <numFmt numFmtId="181" formatCode="0.0_ "/>
  </numFmts>
  <fonts count="17" x14ac:knownFonts="1">
    <font>
      <sz val="11"/>
      <color theme="1"/>
      <name val="等线"/>
      <family val="2"/>
      <scheme val="minor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8" fontId="7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176" fontId="11" fillId="0" borderId="0" xfId="0" applyNumberFormat="1" applyFont="1" applyFill="1"/>
    <xf numFmtId="181" fontId="11" fillId="0" borderId="0" xfId="0" applyNumberFormat="1" applyFont="1" applyFill="1"/>
    <xf numFmtId="0" fontId="12" fillId="0" borderId="0" xfId="0" applyFont="1" applyFill="1" applyAlignment="1">
      <alignment horizontal="left"/>
    </xf>
    <xf numFmtId="176" fontId="12" fillId="0" borderId="0" xfId="0" applyNumberFormat="1" applyFont="1" applyFill="1" applyAlignment="1">
      <alignment horizontal="left"/>
    </xf>
    <xf numFmtId="181" fontId="12" fillId="0" borderId="0" xfId="0" applyNumberFormat="1" applyFont="1" applyFill="1" applyAlignment="1">
      <alignment horizontal="left"/>
    </xf>
    <xf numFmtId="181" fontId="7" fillId="0" borderId="1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-2019&#24180;3&#26376;&#20840;&#22269;&#21508;&#31867;&#22411;&#24425;&#31080;&#38144;&#21806;&#24773;&#209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2"/>
      <sheetName val="2019年2月"/>
      <sheetName val="与上年同期比较"/>
      <sheetName val="本月销量饼形图"/>
    </sheetNames>
    <sheetDataSet>
      <sheetData sheetId="0"/>
      <sheetData sheetId="1">
        <row r="2">
          <cell r="B2">
            <v>112.95141912099999</v>
          </cell>
        </row>
        <row r="3">
          <cell r="B3">
            <v>70.001576659999998</v>
          </cell>
        </row>
        <row r="4">
          <cell r="B4">
            <v>10.42428591</v>
          </cell>
        </row>
        <row r="5">
          <cell r="B5">
            <v>32.438584630999998</v>
          </cell>
        </row>
        <row r="6">
          <cell r="B6">
            <v>8.6971919999999994E-2</v>
          </cell>
        </row>
        <row r="7">
          <cell r="B7">
            <v>121.16603603200001</v>
          </cell>
        </row>
        <row r="8">
          <cell r="B8">
            <v>47.189860699999997</v>
          </cell>
        </row>
        <row r="9">
          <cell r="B9">
            <v>66.507485180000003</v>
          </cell>
        </row>
        <row r="10">
          <cell r="B10">
            <v>7.4666131</v>
          </cell>
        </row>
        <row r="11">
          <cell r="B11">
            <v>2.0770519999999998E-3</v>
          </cell>
        </row>
        <row r="12">
          <cell r="B12">
            <v>234.11745515299998</v>
          </cell>
        </row>
        <row r="13">
          <cell r="B13">
            <v>117.19143735999999</v>
          </cell>
        </row>
        <row r="14">
          <cell r="B14">
            <v>66.507485180000003</v>
          </cell>
        </row>
        <row r="15">
          <cell r="B15">
            <v>17.890899009999998</v>
          </cell>
        </row>
        <row r="16">
          <cell r="B16">
            <v>32.440661682999995</v>
          </cell>
        </row>
        <row r="17">
          <cell r="B17">
            <v>8.6971919999999994E-2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J26" sqref="J26"/>
    </sheetView>
  </sheetViews>
  <sheetFormatPr defaultRowHeight="14.25" x14ac:dyDescent="0.2"/>
  <cols>
    <col min="1" max="1" width="6.5" style="2" customWidth="1"/>
    <col min="2" max="2" width="9.375" style="2" customWidth="1"/>
    <col min="3" max="3" width="8.5" style="2" customWidth="1"/>
    <col min="4" max="4" width="8.875" style="2" customWidth="1"/>
    <col min="5" max="5" width="8.375" style="2" customWidth="1"/>
    <col min="6" max="6" width="9.375" style="2" customWidth="1"/>
    <col min="7" max="7" width="9.625" style="2" customWidth="1"/>
    <col min="8" max="8" width="10" style="2" customWidth="1"/>
    <col min="9" max="9" width="9.5" style="2" customWidth="1"/>
    <col min="10" max="10" width="9.125" style="2" customWidth="1"/>
    <col min="11" max="11" width="8.5" style="2" customWidth="1"/>
    <col min="12" max="12" width="9.5" style="2" customWidth="1"/>
    <col min="13" max="13" width="10.375" style="2" customWidth="1"/>
    <col min="14" max="14" width="10.125" style="2" customWidth="1"/>
    <col min="15" max="15" width="10.5" style="2" bestFit="1" customWidth="1"/>
    <col min="16" max="256" width="9" style="2"/>
    <col min="257" max="257" width="8.25" style="2" customWidth="1"/>
    <col min="258" max="258" width="9.375" style="2" customWidth="1"/>
    <col min="259" max="259" width="9" style="2" customWidth="1"/>
    <col min="260" max="260" width="9.5" style="2" customWidth="1"/>
    <col min="261" max="261" width="8.375" style="2" customWidth="1"/>
    <col min="262" max="262" width="9.75" style="2" customWidth="1"/>
    <col min="263" max="263" width="9.625" style="2" customWidth="1"/>
    <col min="264" max="264" width="13.375" style="2" customWidth="1"/>
    <col min="265" max="265" width="12.25" style="2" bestFit="1" customWidth="1"/>
    <col min="266" max="266" width="11.5" style="2" customWidth="1"/>
    <col min="267" max="267" width="10.5" style="2" bestFit="1" customWidth="1"/>
    <col min="268" max="268" width="11.25" style="2" bestFit="1" customWidth="1"/>
    <col min="269" max="269" width="12.5" style="2" customWidth="1"/>
    <col min="270" max="270" width="15.375" style="2" customWidth="1"/>
    <col min="271" max="271" width="10.5" style="2" bestFit="1" customWidth="1"/>
    <col min="272" max="512" width="9" style="2"/>
    <col min="513" max="513" width="8.25" style="2" customWidth="1"/>
    <col min="514" max="514" width="9.375" style="2" customWidth="1"/>
    <col min="515" max="515" width="9" style="2" customWidth="1"/>
    <col min="516" max="516" width="9.5" style="2" customWidth="1"/>
    <col min="517" max="517" width="8.375" style="2" customWidth="1"/>
    <col min="518" max="518" width="9.75" style="2" customWidth="1"/>
    <col min="519" max="519" width="9.625" style="2" customWidth="1"/>
    <col min="520" max="520" width="13.375" style="2" customWidth="1"/>
    <col min="521" max="521" width="12.25" style="2" bestFit="1" customWidth="1"/>
    <col min="522" max="522" width="11.5" style="2" customWidth="1"/>
    <col min="523" max="523" width="10.5" style="2" bestFit="1" customWidth="1"/>
    <col min="524" max="524" width="11.25" style="2" bestFit="1" customWidth="1"/>
    <col min="525" max="525" width="12.5" style="2" customWidth="1"/>
    <col min="526" max="526" width="15.375" style="2" customWidth="1"/>
    <col min="527" max="527" width="10.5" style="2" bestFit="1" customWidth="1"/>
    <col min="528" max="768" width="9" style="2"/>
    <col min="769" max="769" width="8.25" style="2" customWidth="1"/>
    <col min="770" max="770" width="9.375" style="2" customWidth="1"/>
    <col min="771" max="771" width="9" style="2" customWidth="1"/>
    <col min="772" max="772" width="9.5" style="2" customWidth="1"/>
    <col min="773" max="773" width="8.375" style="2" customWidth="1"/>
    <col min="774" max="774" width="9.75" style="2" customWidth="1"/>
    <col min="775" max="775" width="9.625" style="2" customWidth="1"/>
    <col min="776" max="776" width="13.375" style="2" customWidth="1"/>
    <col min="777" max="777" width="12.25" style="2" bestFit="1" customWidth="1"/>
    <col min="778" max="778" width="11.5" style="2" customWidth="1"/>
    <col min="779" max="779" width="10.5" style="2" bestFit="1" customWidth="1"/>
    <col min="780" max="780" width="11.25" style="2" bestFit="1" customWidth="1"/>
    <col min="781" max="781" width="12.5" style="2" customWidth="1"/>
    <col min="782" max="782" width="15.375" style="2" customWidth="1"/>
    <col min="783" max="783" width="10.5" style="2" bestFit="1" customWidth="1"/>
    <col min="784" max="1024" width="9" style="2"/>
    <col min="1025" max="1025" width="8.25" style="2" customWidth="1"/>
    <col min="1026" max="1026" width="9.375" style="2" customWidth="1"/>
    <col min="1027" max="1027" width="9" style="2" customWidth="1"/>
    <col min="1028" max="1028" width="9.5" style="2" customWidth="1"/>
    <col min="1029" max="1029" width="8.375" style="2" customWidth="1"/>
    <col min="1030" max="1030" width="9.75" style="2" customWidth="1"/>
    <col min="1031" max="1031" width="9.625" style="2" customWidth="1"/>
    <col min="1032" max="1032" width="13.375" style="2" customWidth="1"/>
    <col min="1033" max="1033" width="12.25" style="2" bestFit="1" customWidth="1"/>
    <col min="1034" max="1034" width="11.5" style="2" customWidth="1"/>
    <col min="1035" max="1035" width="10.5" style="2" bestFit="1" customWidth="1"/>
    <col min="1036" max="1036" width="11.25" style="2" bestFit="1" customWidth="1"/>
    <col min="1037" max="1037" width="12.5" style="2" customWidth="1"/>
    <col min="1038" max="1038" width="15.375" style="2" customWidth="1"/>
    <col min="1039" max="1039" width="10.5" style="2" bestFit="1" customWidth="1"/>
    <col min="1040" max="1280" width="9" style="2"/>
    <col min="1281" max="1281" width="8.25" style="2" customWidth="1"/>
    <col min="1282" max="1282" width="9.375" style="2" customWidth="1"/>
    <col min="1283" max="1283" width="9" style="2" customWidth="1"/>
    <col min="1284" max="1284" width="9.5" style="2" customWidth="1"/>
    <col min="1285" max="1285" width="8.375" style="2" customWidth="1"/>
    <col min="1286" max="1286" width="9.75" style="2" customWidth="1"/>
    <col min="1287" max="1287" width="9.625" style="2" customWidth="1"/>
    <col min="1288" max="1288" width="13.375" style="2" customWidth="1"/>
    <col min="1289" max="1289" width="12.25" style="2" bestFit="1" customWidth="1"/>
    <col min="1290" max="1290" width="11.5" style="2" customWidth="1"/>
    <col min="1291" max="1291" width="10.5" style="2" bestFit="1" customWidth="1"/>
    <col min="1292" max="1292" width="11.25" style="2" bestFit="1" customWidth="1"/>
    <col min="1293" max="1293" width="12.5" style="2" customWidth="1"/>
    <col min="1294" max="1294" width="15.375" style="2" customWidth="1"/>
    <col min="1295" max="1295" width="10.5" style="2" bestFit="1" customWidth="1"/>
    <col min="1296" max="1536" width="9" style="2"/>
    <col min="1537" max="1537" width="8.25" style="2" customWidth="1"/>
    <col min="1538" max="1538" width="9.375" style="2" customWidth="1"/>
    <col min="1539" max="1539" width="9" style="2" customWidth="1"/>
    <col min="1540" max="1540" width="9.5" style="2" customWidth="1"/>
    <col min="1541" max="1541" width="8.375" style="2" customWidth="1"/>
    <col min="1542" max="1542" width="9.75" style="2" customWidth="1"/>
    <col min="1543" max="1543" width="9.625" style="2" customWidth="1"/>
    <col min="1544" max="1544" width="13.375" style="2" customWidth="1"/>
    <col min="1545" max="1545" width="12.25" style="2" bestFit="1" customWidth="1"/>
    <col min="1546" max="1546" width="11.5" style="2" customWidth="1"/>
    <col min="1547" max="1547" width="10.5" style="2" bestFit="1" customWidth="1"/>
    <col min="1548" max="1548" width="11.25" style="2" bestFit="1" customWidth="1"/>
    <col min="1549" max="1549" width="12.5" style="2" customWidth="1"/>
    <col min="1550" max="1550" width="15.375" style="2" customWidth="1"/>
    <col min="1551" max="1551" width="10.5" style="2" bestFit="1" customWidth="1"/>
    <col min="1552" max="1792" width="9" style="2"/>
    <col min="1793" max="1793" width="8.25" style="2" customWidth="1"/>
    <col min="1794" max="1794" width="9.375" style="2" customWidth="1"/>
    <col min="1795" max="1795" width="9" style="2" customWidth="1"/>
    <col min="1796" max="1796" width="9.5" style="2" customWidth="1"/>
    <col min="1797" max="1797" width="8.375" style="2" customWidth="1"/>
    <col min="1798" max="1798" width="9.75" style="2" customWidth="1"/>
    <col min="1799" max="1799" width="9.625" style="2" customWidth="1"/>
    <col min="1800" max="1800" width="13.375" style="2" customWidth="1"/>
    <col min="1801" max="1801" width="12.25" style="2" bestFit="1" customWidth="1"/>
    <col min="1802" max="1802" width="11.5" style="2" customWidth="1"/>
    <col min="1803" max="1803" width="10.5" style="2" bestFit="1" customWidth="1"/>
    <col min="1804" max="1804" width="11.25" style="2" bestFit="1" customWidth="1"/>
    <col min="1805" max="1805" width="12.5" style="2" customWidth="1"/>
    <col min="1806" max="1806" width="15.375" style="2" customWidth="1"/>
    <col min="1807" max="1807" width="10.5" style="2" bestFit="1" customWidth="1"/>
    <col min="1808" max="2048" width="9" style="2"/>
    <col min="2049" max="2049" width="8.25" style="2" customWidth="1"/>
    <col min="2050" max="2050" width="9.375" style="2" customWidth="1"/>
    <col min="2051" max="2051" width="9" style="2" customWidth="1"/>
    <col min="2052" max="2052" width="9.5" style="2" customWidth="1"/>
    <col min="2053" max="2053" width="8.375" style="2" customWidth="1"/>
    <col min="2054" max="2054" width="9.75" style="2" customWidth="1"/>
    <col min="2055" max="2055" width="9.625" style="2" customWidth="1"/>
    <col min="2056" max="2056" width="13.375" style="2" customWidth="1"/>
    <col min="2057" max="2057" width="12.25" style="2" bestFit="1" customWidth="1"/>
    <col min="2058" max="2058" width="11.5" style="2" customWidth="1"/>
    <col min="2059" max="2059" width="10.5" style="2" bestFit="1" customWidth="1"/>
    <col min="2060" max="2060" width="11.25" style="2" bestFit="1" customWidth="1"/>
    <col min="2061" max="2061" width="12.5" style="2" customWidth="1"/>
    <col min="2062" max="2062" width="15.375" style="2" customWidth="1"/>
    <col min="2063" max="2063" width="10.5" style="2" bestFit="1" customWidth="1"/>
    <col min="2064" max="2304" width="9" style="2"/>
    <col min="2305" max="2305" width="8.25" style="2" customWidth="1"/>
    <col min="2306" max="2306" width="9.375" style="2" customWidth="1"/>
    <col min="2307" max="2307" width="9" style="2" customWidth="1"/>
    <col min="2308" max="2308" width="9.5" style="2" customWidth="1"/>
    <col min="2309" max="2309" width="8.375" style="2" customWidth="1"/>
    <col min="2310" max="2310" width="9.75" style="2" customWidth="1"/>
    <col min="2311" max="2311" width="9.625" style="2" customWidth="1"/>
    <col min="2312" max="2312" width="13.375" style="2" customWidth="1"/>
    <col min="2313" max="2313" width="12.25" style="2" bestFit="1" customWidth="1"/>
    <col min="2314" max="2314" width="11.5" style="2" customWidth="1"/>
    <col min="2315" max="2315" width="10.5" style="2" bestFit="1" customWidth="1"/>
    <col min="2316" max="2316" width="11.25" style="2" bestFit="1" customWidth="1"/>
    <col min="2317" max="2317" width="12.5" style="2" customWidth="1"/>
    <col min="2318" max="2318" width="15.375" style="2" customWidth="1"/>
    <col min="2319" max="2319" width="10.5" style="2" bestFit="1" customWidth="1"/>
    <col min="2320" max="2560" width="9" style="2"/>
    <col min="2561" max="2561" width="8.25" style="2" customWidth="1"/>
    <col min="2562" max="2562" width="9.375" style="2" customWidth="1"/>
    <col min="2563" max="2563" width="9" style="2" customWidth="1"/>
    <col min="2564" max="2564" width="9.5" style="2" customWidth="1"/>
    <col min="2565" max="2565" width="8.375" style="2" customWidth="1"/>
    <col min="2566" max="2566" width="9.75" style="2" customWidth="1"/>
    <col min="2567" max="2567" width="9.625" style="2" customWidth="1"/>
    <col min="2568" max="2568" width="13.375" style="2" customWidth="1"/>
    <col min="2569" max="2569" width="12.25" style="2" bestFit="1" customWidth="1"/>
    <col min="2570" max="2570" width="11.5" style="2" customWidth="1"/>
    <col min="2571" max="2571" width="10.5" style="2" bestFit="1" customWidth="1"/>
    <col min="2572" max="2572" width="11.25" style="2" bestFit="1" customWidth="1"/>
    <col min="2573" max="2573" width="12.5" style="2" customWidth="1"/>
    <col min="2574" max="2574" width="15.375" style="2" customWidth="1"/>
    <col min="2575" max="2575" width="10.5" style="2" bestFit="1" customWidth="1"/>
    <col min="2576" max="2816" width="9" style="2"/>
    <col min="2817" max="2817" width="8.25" style="2" customWidth="1"/>
    <col min="2818" max="2818" width="9.375" style="2" customWidth="1"/>
    <col min="2819" max="2819" width="9" style="2" customWidth="1"/>
    <col min="2820" max="2820" width="9.5" style="2" customWidth="1"/>
    <col min="2821" max="2821" width="8.375" style="2" customWidth="1"/>
    <col min="2822" max="2822" width="9.75" style="2" customWidth="1"/>
    <col min="2823" max="2823" width="9.625" style="2" customWidth="1"/>
    <col min="2824" max="2824" width="13.375" style="2" customWidth="1"/>
    <col min="2825" max="2825" width="12.25" style="2" bestFit="1" customWidth="1"/>
    <col min="2826" max="2826" width="11.5" style="2" customWidth="1"/>
    <col min="2827" max="2827" width="10.5" style="2" bestFit="1" customWidth="1"/>
    <col min="2828" max="2828" width="11.25" style="2" bestFit="1" customWidth="1"/>
    <col min="2829" max="2829" width="12.5" style="2" customWidth="1"/>
    <col min="2830" max="2830" width="15.375" style="2" customWidth="1"/>
    <col min="2831" max="2831" width="10.5" style="2" bestFit="1" customWidth="1"/>
    <col min="2832" max="3072" width="9" style="2"/>
    <col min="3073" max="3073" width="8.25" style="2" customWidth="1"/>
    <col min="3074" max="3074" width="9.375" style="2" customWidth="1"/>
    <col min="3075" max="3075" width="9" style="2" customWidth="1"/>
    <col min="3076" max="3076" width="9.5" style="2" customWidth="1"/>
    <col min="3077" max="3077" width="8.375" style="2" customWidth="1"/>
    <col min="3078" max="3078" width="9.75" style="2" customWidth="1"/>
    <col min="3079" max="3079" width="9.625" style="2" customWidth="1"/>
    <col min="3080" max="3080" width="13.375" style="2" customWidth="1"/>
    <col min="3081" max="3081" width="12.25" style="2" bestFit="1" customWidth="1"/>
    <col min="3082" max="3082" width="11.5" style="2" customWidth="1"/>
    <col min="3083" max="3083" width="10.5" style="2" bestFit="1" customWidth="1"/>
    <col min="3084" max="3084" width="11.25" style="2" bestFit="1" customWidth="1"/>
    <col min="3085" max="3085" width="12.5" style="2" customWidth="1"/>
    <col min="3086" max="3086" width="15.375" style="2" customWidth="1"/>
    <col min="3087" max="3087" width="10.5" style="2" bestFit="1" customWidth="1"/>
    <col min="3088" max="3328" width="9" style="2"/>
    <col min="3329" max="3329" width="8.25" style="2" customWidth="1"/>
    <col min="3330" max="3330" width="9.375" style="2" customWidth="1"/>
    <col min="3331" max="3331" width="9" style="2" customWidth="1"/>
    <col min="3332" max="3332" width="9.5" style="2" customWidth="1"/>
    <col min="3333" max="3333" width="8.375" style="2" customWidth="1"/>
    <col min="3334" max="3334" width="9.75" style="2" customWidth="1"/>
    <col min="3335" max="3335" width="9.625" style="2" customWidth="1"/>
    <col min="3336" max="3336" width="13.375" style="2" customWidth="1"/>
    <col min="3337" max="3337" width="12.25" style="2" bestFit="1" customWidth="1"/>
    <col min="3338" max="3338" width="11.5" style="2" customWidth="1"/>
    <col min="3339" max="3339" width="10.5" style="2" bestFit="1" customWidth="1"/>
    <col min="3340" max="3340" width="11.25" style="2" bestFit="1" customWidth="1"/>
    <col min="3341" max="3341" width="12.5" style="2" customWidth="1"/>
    <col min="3342" max="3342" width="15.375" style="2" customWidth="1"/>
    <col min="3343" max="3343" width="10.5" style="2" bestFit="1" customWidth="1"/>
    <col min="3344" max="3584" width="9" style="2"/>
    <col min="3585" max="3585" width="8.25" style="2" customWidth="1"/>
    <col min="3586" max="3586" width="9.375" style="2" customWidth="1"/>
    <col min="3587" max="3587" width="9" style="2" customWidth="1"/>
    <col min="3588" max="3588" width="9.5" style="2" customWidth="1"/>
    <col min="3589" max="3589" width="8.375" style="2" customWidth="1"/>
    <col min="3590" max="3590" width="9.75" style="2" customWidth="1"/>
    <col min="3591" max="3591" width="9.625" style="2" customWidth="1"/>
    <col min="3592" max="3592" width="13.375" style="2" customWidth="1"/>
    <col min="3593" max="3593" width="12.25" style="2" bestFit="1" customWidth="1"/>
    <col min="3594" max="3594" width="11.5" style="2" customWidth="1"/>
    <col min="3595" max="3595" width="10.5" style="2" bestFit="1" customWidth="1"/>
    <col min="3596" max="3596" width="11.25" style="2" bestFit="1" customWidth="1"/>
    <col min="3597" max="3597" width="12.5" style="2" customWidth="1"/>
    <col min="3598" max="3598" width="15.375" style="2" customWidth="1"/>
    <col min="3599" max="3599" width="10.5" style="2" bestFit="1" customWidth="1"/>
    <col min="3600" max="3840" width="9" style="2"/>
    <col min="3841" max="3841" width="8.25" style="2" customWidth="1"/>
    <col min="3842" max="3842" width="9.375" style="2" customWidth="1"/>
    <col min="3843" max="3843" width="9" style="2" customWidth="1"/>
    <col min="3844" max="3844" width="9.5" style="2" customWidth="1"/>
    <col min="3845" max="3845" width="8.375" style="2" customWidth="1"/>
    <col min="3846" max="3846" width="9.75" style="2" customWidth="1"/>
    <col min="3847" max="3847" width="9.625" style="2" customWidth="1"/>
    <col min="3848" max="3848" width="13.375" style="2" customWidth="1"/>
    <col min="3849" max="3849" width="12.25" style="2" bestFit="1" customWidth="1"/>
    <col min="3850" max="3850" width="11.5" style="2" customWidth="1"/>
    <col min="3851" max="3851" width="10.5" style="2" bestFit="1" customWidth="1"/>
    <col min="3852" max="3852" width="11.25" style="2" bestFit="1" customWidth="1"/>
    <col min="3853" max="3853" width="12.5" style="2" customWidth="1"/>
    <col min="3854" max="3854" width="15.375" style="2" customWidth="1"/>
    <col min="3855" max="3855" width="10.5" style="2" bestFit="1" customWidth="1"/>
    <col min="3856" max="4096" width="9" style="2"/>
    <col min="4097" max="4097" width="8.25" style="2" customWidth="1"/>
    <col min="4098" max="4098" width="9.375" style="2" customWidth="1"/>
    <col min="4099" max="4099" width="9" style="2" customWidth="1"/>
    <col min="4100" max="4100" width="9.5" style="2" customWidth="1"/>
    <col min="4101" max="4101" width="8.375" style="2" customWidth="1"/>
    <col min="4102" max="4102" width="9.75" style="2" customWidth="1"/>
    <col min="4103" max="4103" width="9.625" style="2" customWidth="1"/>
    <col min="4104" max="4104" width="13.375" style="2" customWidth="1"/>
    <col min="4105" max="4105" width="12.25" style="2" bestFit="1" customWidth="1"/>
    <col min="4106" max="4106" width="11.5" style="2" customWidth="1"/>
    <col min="4107" max="4107" width="10.5" style="2" bestFit="1" customWidth="1"/>
    <col min="4108" max="4108" width="11.25" style="2" bestFit="1" customWidth="1"/>
    <col min="4109" max="4109" width="12.5" style="2" customWidth="1"/>
    <col min="4110" max="4110" width="15.375" style="2" customWidth="1"/>
    <col min="4111" max="4111" width="10.5" style="2" bestFit="1" customWidth="1"/>
    <col min="4112" max="4352" width="9" style="2"/>
    <col min="4353" max="4353" width="8.25" style="2" customWidth="1"/>
    <col min="4354" max="4354" width="9.375" style="2" customWidth="1"/>
    <col min="4355" max="4355" width="9" style="2" customWidth="1"/>
    <col min="4356" max="4356" width="9.5" style="2" customWidth="1"/>
    <col min="4357" max="4357" width="8.375" style="2" customWidth="1"/>
    <col min="4358" max="4358" width="9.75" style="2" customWidth="1"/>
    <col min="4359" max="4359" width="9.625" style="2" customWidth="1"/>
    <col min="4360" max="4360" width="13.375" style="2" customWidth="1"/>
    <col min="4361" max="4361" width="12.25" style="2" bestFit="1" customWidth="1"/>
    <col min="4362" max="4362" width="11.5" style="2" customWidth="1"/>
    <col min="4363" max="4363" width="10.5" style="2" bestFit="1" customWidth="1"/>
    <col min="4364" max="4364" width="11.25" style="2" bestFit="1" customWidth="1"/>
    <col min="4365" max="4365" width="12.5" style="2" customWidth="1"/>
    <col min="4366" max="4366" width="15.375" style="2" customWidth="1"/>
    <col min="4367" max="4367" width="10.5" style="2" bestFit="1" customWidth="1"/>
    <col min="4368" max="4608" width="9" style="2"/>
    <col min="4609" max="4609" width="8.25" style="2" customWidth="1"/>
    <col min="4610" max="4610" width="9.375" style="2" customWidth="1"/>
    <col min="4611" max="4611" width="9" style="2" customWidth="1"/>
    <col min="4612" max="4612" width="9.5" style="2" customWidth="1"/>
    <col min="4613" max="4613" width="8.375" style="2" customWidth="1"/>
    <col min="4614" max="4614" width="9.75" style="2" customWidth="1"/>
    <col min="4615" max="4615" width="9.625" style="2" customWidth="1"/>
    <col min="4616" max="4616" width="13.375" style="2" customWidth="1"/>
    <col min="4617" max="4617" width="12.25" style="2" bestFit="1" customWidth="1"/>
    <col min="4618" max="4618" width="11.5" style="2" customWidth="1"/>
    <col min="4619" max="4619" width="10.5" style="2" bestFit="1" customWidth="1"/>
    <col min="4620" max="4620" width="11.25" style="2" bestFit="1" customWidth="1"/>
    <col min="4621" max="4621" width="12.5" style="2" customWidth="1"/>
    <col min="4622" max="4622" width="15.375" style="2" customWidth="1"/>
    <col min="4623" max="4623" width="10.5" style="2" bestFit="1" customWidth="1"/>
    <col min="4624" max="4864" width="9" style="2"/>
    <col min="4865" max="4865" width="8.25" style="2" customWidth="1"/>
    <col min="4866" max="4866" width="9.375" style="2" customWidth="1"/>
    <col min="4867" max="4867" width="9" style="2" customWidth="1"/>
    <col min="4868" max="4868" width="9.5" style="2" customWidth="1"/>
    <col min="4869" max="4869" width="8.375" style="2" customWidth="1"/>
    <col min="4870" max="4870" width="9.75" style="2" customWidth="1"/>
    <col min="4871" max="4871" width="9.625" style="2" customWidth="1"/>
    <col min="4872" max="4872" width="13.375" style="2" customWidth="1"/>
    <col min="4873" max="4873" width="12.25" style="2" bestFit="1" customWidth="1"/>
    <col min="4874" max="4874" width="11.5" style="2" customWidth="1"/>
    <col min="4875" max="4875" width="10.5" style="2" bestFit="1" customWidth="1"/>
    <col min="4876" max="4876" width="11.25" style="2" bestFit="1" customWidth="1"/>
    <col min="4877" max="4877" width="12.5" style="2" customWidth="1"/>
    <col min="4878" max="4878" width="15.375" style="2" customWidth="1"/>
    <col min="4879" max="4879" width="10.5" style="2" bestFit="1" customWidth="1"/>
    <col min="4880" max="5120" width="9" style="2"/>
    <col min="5121" max="5121" width="8.25" style="2" customWidth="1"/>
    <col min="5122" max="5122" width="9.375" style="2" customWidth="1"/>
    <col min="5123" max="5123" width="9" style="2" customWidth="1"/>
    <col min="5124" max="5124" width="9.5" style="2" customWidth="1"/>
    <col min="5125" max="5125" width="8.375" style="2" customWidth="1"/>
    <col min="5126" max="5126" width="9.75" style="2" customWidth="1"/>
    <col min="5127" max="5127" width="9.625" style="2" customWidth="1"/>
    <col min="5128" max="5128" width="13.375" style="2" customWidth="1"/>
    <col min="5129" max="5129" width="12.25" style="2" bestFit="1" customWidth="1"/>
    <col min="5130" max="5130" width="11.5" style="2" customWidth="1"/>
    <col min="5131" max="5131" width="10.5" style="2" bestFit="1" customWidth="1"/>
    <col min="5132" max="5132" width="11.25" style="2" bestFit="1" customWidth="1"/>
    <col min="5133" max="5133" width="12.5" style="2" customWidth="1"/>
    <col min="5134" max="5134" width="15.375" style="2" customWidth="1"/>
    <col min="5135" max="5135" width="10.5" style="2" bestFit="1" customWidth="1"/>
    <col min="5136" max="5376" width="9" style="2"/>
    <col min="5377" max="5377" width="8.25" style="2" customWidth="1"/>
    <col min="5378" max="5378" width="9.375" style="2" customWidth="1"/>
    <col min="5379" max="5379" width="9" style="2" customWidth="1"/>
    <col min="5380" max="5380" width="9.5" style="2" customWidth="1"/>
    <col min="5381" max="5381" width="8.375" style="2" customWidth="1"/>
    <col min="5382" max="5382" width="9.75" style="2" customWidth="1"/>
    <col min="5383" max="5383" width="9.625" style="2" customWidth="1"/>
    <col min="5384" max="5384" width="13.375" style="2" customWidth="1"/>
    <col min="5385" max="5385" width="12.25" style="2" bestFit="1" customWidth="1"/>
    <col min="5386" max="5386" width="11.5" style="2" customWidth="1"/>
    <col min="5387" max="5387" width="10.5" style="2" bestFit="1" customWidth="1"/>
    <col min="5388" max="5388" width="11.25" style="2" bestFit="1" customWidth="1"/>
    <col min="5389" max="5389" width="12.5" style="2" customWidth="1"/>
    <col min="5390" max="5390" width="15.375" style="2" customWidth="1"/>
    <col min="5391" max="5391" width="10.5" style="2" bestFit="1" customWidth="1"/>
    <col min="5392" max="5632" width="9" style="2"/>
    <col min="5633" max="5633" width="8.25" style="2" customWidth="1"/>
    <col min="5634" max="5634" width="9.375" style="2" customWidth="1"/>
    <col min="5635" max="5635" width="9" style="2" customWidth="1"/>
    <col min="5636" max="5636" width="9.5" style="2" customWidth="1"/>
    <col min="5637" max="5637" width="8.375" style="2" customWidth="1"/>
    <col min="5638" max="5638" width="9.75" style="2" customWidth="1"/>
    <col min="5639" max="5639" width="9.625" style="2" customWidth="1"/>
    <col min="5640" max="5640" width="13.375" style="2" customWidth="1"/>
    <col min="5641" max="5641" width="12.25" style="2" bestFit="1" customWidth="1"/>
    <col min="5642" max="5642" width="11.5" style="2" customWidth="1"/>
    <col min="5643" max="5643" width="10.5" style="2" bestFit="1" customWidth="1"/>
    <col min="5644" max="5644" width="11.25" style="2" bestFit="1" customWidth="1"/>
    <col min="5645" max="5645" width="12.5" style="2" customWidth="1"/>
    <col min="5646" max="5646" width="15.375" style="2" customWidth="1"/>
    <col min="5647" max="5647" width="10.5" style="2" bestFit="1" customWidth="1"/>
    <col min="5648" max="5888" width="9" style="2"/>
    <col min="5889" max="5889" width="8.25" style="2" customWidth="1"/>
    <col min="5890" max="5890" width="9.375" style="2" customWidth="1"/>
    <col min="5891" max="5891" width="9" style="2" customWidth="1"/>
    <col min="5892" max="5892" width="9.5" style="2" customWidth="1"/>
    <col min="5893" max="5893" width="8.375" style="2" customWidth="1"/>
    <col min="5894" max="5894" width="9.75" style="2" customWidth="1"/>
    <col min="5895" max="5895" width="9.625" style="2" customWidth="1"/>
    <col min="5896" max="5896" width="13.375" style="2" customWidth="1"/>
    <col min="5897" max="5897" width="12.25" style="2" bestFit="1" customWidth="1"/>
    <col min="5898" max="5898" width="11.5" style="2" customWidth="1"/>
    <col min="5899" max="5899" width="10.5" style="2" bestFit="1" customWidth="1"/>
    <col min="5900" max="5900" width="11.25" style="2" bestFit="1" customWidth="1"/>
    <col min="5901" max="5901" width="12.5" style="2" customWidth="1"/>
    <col min="5902" max="5902" width="15.375" style="2" customWidth="1"/>
    <col min="5903" max="5903" width="10.5" style="2" bestFit="1" customWidth="1"/>
    <col min="5904" max="6144" width="9" style="2"/>
    <col min="6145" max="6145" width="8.25" style="2" customWidth="1"/>
    <col min="6146" max="6146" width="9.375" style="2" customWidth="1"/>
    <col min="6147" max="6147" width="9" style="2" customWidth="1"/>
    <col min="6148" max="6148" width="9.5" style="2" customWidth="1"/>
    <col min="6149" max="6149" width="8.375" style="2" customWidth="1"/>
    <col min="6150" max="6150" width="9.75" style="2" customWidth="1"/>
    <col min="6151" max="6151" width="9.625" style="2" customWidth="1"/>
    <col min="6152" max="6152" width="13.375" style="2" customWidth="1"/>
    <col min="6153" max="6153" width="12.25" style="2" bestFit="1" customWidth="1"/>
    <col min="6154" max="6154" width="11.5" style="2" customWidth="1"/>
    <col min="6155" max="6155" width="10.5" style="2" bestFit="1" customWidth="1"/>
    <col min="6156" max="6156" width="11.25" style="2" bestFit="1" customWidth="1"/>
    <col min="6157" max="6157" width="12.5" style="2" customWidth="1"/>
    <col min="6158" max="6158" width="15.375" style="2" customWidth="1"/>
    <col min="6159" max="6159" width="10.5" style="2" bestFit="1" customWidth="1"/>
    <col min="6160" max="6400" width="9" style="2"/>
    <col min="6401" max="6401" width="8.25" style="2" customWidth="1"/>
    <col min="6402" max="6402" width="9.375" style="2" customWidth="1"/>
    <col min="6403" max="6403" width="9" style="2" customWidth="1"/>
    <col min="6404" max="6404" width="9.5" style="2" customWidth="1"/>
    <col min="6405" max="6405" width="8.375" style="2" customWidth="1"/>
    <col min="6406" max="6406" width="9.75" style="2" customWidth="1"/>
    <col min="6407" max="6407" width="9.625" style="2" customWidth="1"/>
    <col min="6408" max="6408" width="13.375" style="2" customWidth="1"/>
    <col min="6409" max="6409" width="12.25" style="2" bestFit="1" customWidth="1"/>
    <col min="6410" max="6410" width="11.5" style="2" customWidth="1"/>
    <col min="6411" max="6411" width="10.5" style="2" bestFit="1" customWidth="1"/>
    <col min="6412" max="6412" width="11.25" style="2" bestFit="1" customWidth="1"/>
    <col min="6413" max="6413" width="12.5" style="2" customWidth="1"/>
    <col min="6414" max="6414" width="15.375" style="2" customWidth="1"/>
    <col min="6415" max="6415" width="10.5" style="2" bestFit="1" customWidth="1"/>
    <col min="6416" max="6656" width="9" style="2"/>
    <col min="6657" max="6657" width="8.25" style="2" customWidth="1"/>
    <col min="6658" max="6658" width="9.375" style="2" customWidth="1"/>
    <col min="6659" max="6659" width="9" style="2" customWidth="1"/>
    <col min="6660" max="6660" width="9.5" style="2" customWidth="1"/>
    <col min="6661" max="6661" width="8.375" style="2" customWidth="1"/>
    <col min="6662" max="6662" width="9.75" style="2" customWidth="1"/>
    <col min="6663" max="6663" width="9.625" style="2" customWidth="1"/>
    <col min="6664" max="6664" width="13.375" style="2" customWidth="1"/>
    <col min="6665" max="6665" width="12.25" style="2" bestFit="1" customWidth="1"/>
    <col min="6666" max="6666" width="11.5" style="2" customWidth="1"/>
    <col min="6667" max="6667" width="10.5" style="2" bestFit="1" customWidth="1"/>
    <col min="6668" max="6668" width="11.25" style="2" bestFit="1" customWidth="1"/>
    <col min="6669" max="6669" width="12.5" style="2" customWidth="1"/>
    <col min="6670" max="6670" width="15.375" style="2" customWidth="1"/>
    <col min="6671" max="6671" width="10.5" style="2" bestFit="1" customWidth="1"/>
    <col min="6672" max="6912" width="9" style="2"/>
    <col min="6913" max="6913" width="8.25" style="2" customWidth="1"/>
    <col min="6914" max="6914" width="9.375" style="2" customWidth="1"/>
    <col min="6915" max="6915" width="9" style="2" customWidth="1"/>
    <col min="6916" max="6916" width="9.5" style="2" customWidth="1"/>
    <col min="6917" max="6917" width="8.375" style="2" customWidth="1"/>
    <col min="6918" max="6918" width="9.75" style="2" customWidth="1"/>
    <col min="6919" max="6919" width="9.625" style="2" customWidth="1"/>
    <col min="6920" max="6920" width="13.375" style="2" customWidth="1"/>
    <col min="6921" max="6921" width="12.25" style="2" bestFit="1" customWidth="1"/>
    <col min="6922" max="6922" width="11.5" style="2" customWidth="1"/>
    <col min="6923" max="6923" width="10.5" style="2" bestFit="1" customWidth="1"/>
    <col min="6924" max="6924" width="11.25" style="2" bestFit="1" customWidth="1"/>
    <col min="6925" max="6925" width="12.5" style="2" customWidth="1"/>
    <col min="6926" max="6926" width="15.375" style="2" customWidth="1"/>
    <col min="6927" max="6927" width="10.5" style="2" bestFit="1" customWidth="1"/>
    <col min="6928" max="7168" width="9" style="2"/>
    <col min="7169" max="7169" width="8.25" style="2" customWidth="1"/>
    <col min="7170" max="7170" width="9.375" style="2" customWidth="1"/>
    <col min="7171" max="7171" width="9" style="2" customWidth="1"/>
    <col min="7172" max="7172" width="9.5" style="2" customWidth="1"/>
    <col min="7173" max="7173" width="8.375" style="2" customWidth="1"/>
    <col min="7174" max="7174" width="9.75" style="2" customWidth="1"/>
    <col min="7175" max="7175" width="9.625" style="2" customWidth="1"/>
    <col min="7176" max="7176" width="13.375" style="2" customWidth="1"/>
    <col min="7177" max="7177" width="12.25" style="2" bestFit="1" customWidth="1"/>
    <col min="7178" max="7178" width="11.5" style="2" customWidth="1"/>
    <col min="7179" max="7179" width="10.5" style="2" bestFit="1" customWidth="1"/>
    <col min="7180" max="7180" width="11.25" style="2" bestFit="1" customWidth="1"/>
    <col min="7181" max="7181" width="12.5" style="2" customWidth="1"/>
    <col min="7182" max="7182" width="15.375" style="2" customWidth="1"/>
    <col min="7183" max="7183" width="10.5" style="2" bestFit="1" customWidth="1"/>
    <col min="7184" max="7424" width="9" style="2"/>
    <col min="7425" max="7425" width="8.25" style="2" customWidth="1"/>
    <col min="7426" max="7426" width="9.375" style="2" customWidth="1"/>
    <col min="7427" max="7427" width="9" style="2" customWidth="1"/>
    <col min="7428" max="7428" width="9.5" style="2" customWidth="1"/>
    <col min="7429" max="7429" width="8.375" style="2" customWidth="1"/>
    <col min="7430" max="7430" width="9.75" style="2" customWidth="1"/>
    <col min="7431" max="7431" width="9.625" style="2" customWidth="1"/>
    <col min="7432" max="7432" width="13.375" style="2" customWidth="1"/>
    <col min="7433" max="7433" width="12.25" style="2" bestFit="1" customWidth="1"/>
    <col min="7434" max="7434" width="11.5" style="2" customWidth="1"/>
    <col min="7435" max="7435" width="10.5" style="2" bestFit="1" customWidth="1"/>
    <col min="7436" max="7436" width="11.25" style="2" bestFit="1" customWidth="1"/>
    <col min="7437" max="7437" width="12.5" style="2" customWidth="1"/>
    <col min="7438" max="7438" width="15.375" style="2" customWidth="1"/>
    <col min="7439" max="7439" width="10.5" style="2" bestFit="1" customWidth="1"/>
    <col min="7440" max="7680" width="9" style="2"/>
    <col min="7681" max="7681" width="8.25" style="2" customWidth="1"/>
    <col min="7682" max="7682" width="9.375" style="2" customWidth="1"/>
    <col min="7683" max="7683" width="9" style="2" customWidth="1"/>
    <col min="7684" max="7684" width="9.5" style="2" customWidth="1"/>
    <col min="7685" max="7685" width="8.375" style="2" customWidth="1"/>
    <col min="7686" max="7686" width="9.75" style="2" customWidth="1"/>
    <col min="7687" max="7687" width="9.625" style="2" customWidth="1"/>
    <col min="7688" max="7688" width="13.375" style="2" customWidth="1"/>
    <col min="7689" max="7689" width="12.25" style="2" bestFit="1" customWidth="1"/>
    <col min="7690" max="7690" width="11.5" style="2" customWidth="1"/>
    <col min="7691" max="7691" width="10.5" style="2" bestFit="1" customWidth="1"/>
    <col min="7692" max="7692" width="11.25" style="2" bestFit="1" customWidth="1"/>
    <col min="7693" max="7693" width="12.5" style="2" customWidth="1"/>
    <col min="7694" max="7694" width="15.375" style="2" customWidth="1"/>
    <col min="7695" max="7695" width="10.5" style="2" bestFit="1" customWidth="1"/>
    <col min="7696" max="7936" width="9" style="2"/>
    <col min="7937" max="7937" width="8.25" style="2" customWidth="1"/>
    <col min="7938" max="7938" width="9.375" style="2" customWidth="1"/>
    <col min="7939" max="7939" width="9" style="2" customWidth="1"/>
    <col min="7940" max="7940" width="9.5" style="2" customWidth="1"/>
    <col min="7941" max="7941" width="8.375" style="2" customWidth="1"/>
    <col min="7942" max="7942" width="9.75" style="2" customWidth="1"/>
    <col min="7943" max="7943" width="9.625" style="2" customWidth="1"/>
    <col min="7944" max="7944" width="13.375" style="2" customWidth="1"/>
    <col min="7945" max="7945" width="12.25" style="2" bestFit="1" customWidth="1"/>
    <col min="7946" max="7946" width="11.5" style="2" customWidth="1"/>
    <col min="7947" max="7947" width="10.5" style="2" bestFit="1" customWidth="1"/>
    <col min="7948" max="7948" width="11.25" style="2" bestFit="1" customWidth="1"/>
    <col min="7949" max="7949" width="12.5" style="2" customWidth="1"/>
    <col min="7950" max="7950" width="15.375" style="2" customWidth="1"/>
    <col min="7951" max="7951" width="10.5" style="2" bestFit="1" customWidth="1"/>
    <col min="7952" max="8192" width="9" style="2"/>
    <col min="8193" max="8193" width="8.25" style="2" customWidth="1"/>
    <col min="8194" max="8194" width="9.375" style="2" customWidth="1"/>
    <col min="8195" max="8195" width="9" style="2" customWidth="1"/>
    <col min="8196" max="8196" width="9.5" style="2" customWidth="1"/>
    <col min="8197" max="8197" width="8.375" style="2" customWidth="1"/>
    <col min="8198" max="8198" width="9.75" style="2" customWidth="1"/>
    <col min="8199" max="8199" width="9.625" style="2" customWidth="1"/>
    <col min="8200" max="8200" width="13.375" style="2" customWidth="1"/>
    <col min="8201" max="8201" width="12.25" style="2" bestFit="1" customWidth="1"/>
    <col min="8202" max="8202" width="11.5" style="2" customWidth="1"/>
    <col min="8203" max="8203" width="10.5" style="2" bestFit="1" customWidth="1"/>
    <col min="8204" max="8204" width="11.25" style="2" bestFit="1" customWidth="1"/>
    <col min="8205" max="8205" width="12.5" style="2" customWidth="1"/>
    <col min="8206" max="8206" width="15.375" style="2" customWidth="1"/>
    <col min="8207" max="8207" width="10.5" style="2" bestFit="1" customWidth="1"/>
    <col min="8208" max="8448" width="9" style="2"/>
    <col min="8449" max="8449" width="8.25" style="2" customWidth="1"/>
    <col min="8450" max="8450" width="9.375" style="2" customWidth="1"/>
    <col min="8451" max="8451" width="9" style="2" customWidth="1"/>
    <col min="8452" max="8452" width="9.5" style="2" customWidth="1"/>
    <col min="8453" max="8453" width="8.375" style="2" customWidth="1"/>
    <col min="8454" max="8454" width="9.75" style="2" customWidth="1"/>
    <col min="8455" max="8455" width="9.625" style="2" customWidth="1"/>
    <col min="8456" max="8456" width="13.375" style="2" customWidth="1"/>
    <col min="8457" max="8457" width="12.25" style="2" bestFit="1" customWidth="1"/>
    <col min="8458" max="8458" width="11.5" style="2" customWidth="1"/>
    <col min="8459" max="8459" width="10.5" style="2" bestFit="1" customWidth="1"/>
    <col min="8460" max="8460" width="11.25" style="2" bestFit="1" customWidth="1"/>
    <col min="8461" max="8461" width="12.5" style="2" customWidth="1"/>
    <col min="8462" max="8462" width="15.375" style="2" customWidth="1"/>
    <col min="8463" max="8463" width="10.5" style="2" bestFit="1" customWidth="1"/>
    <col min="8464" max="8704" width="9" style="2"/>
    <col min="8705" max="8705" width="8.25" style="2" customWidth="1"/>
    <col min="8706" max="8706" width="9.375" style="2" customWidth="1"/>
    <col min="8707" max="8707" width="9" style="2" customWidth="1"/>
    <col min="8708" max="8708" width="9.5" style="2" customWidth="1"/>
    <col min="8709" max="8709" width="8.375" style="2" customWidth="1"/>
    <col min="8710" max="8710" width="9.75" style="2" customWidth="1"/>
    <col min="8711" max="8711" width="9.625" style="2" customWidth="1"/>
    <col min="8712" max="8712" width="13.375" style="2" customWidth="1"/>
    <col min="8713" max="8713" width="12.25" style="2" bestFit="1" customWidth="1"/>
    <col min="8714" max="8714" width="11.5" style="2" customWidth="1"/>
    <col min="8715" max="8715" width="10.5" style="2" bestFit="1" customWidth="1"/>
    <col min="8716" max="8716" width="11.25" style="2" bestFit="1" customWidth="1"/>
    <col min="8717" max="8717" width="12.5" style="2" customWidth="1"/>
    <col min="8718" max="8718" width="15.375" style="2" customWidth="1"/>
    <col min="8719" max="8719" width="10.5" style="2" bestFit="1" customWidth="1"/>
    <col min="8720" max="8960" width="9" style="2"/>
    <col min="8961" max="8961" width="8.25" style="2" customWidth="1"/>
    <col min="8962" max="8962" width="9.375" style="2" customWidth="1"/>
    <col min="8963" max="8963" width="9" style="2" customWidth="1"/>
    <col min="8964" max="8964" width="9.5" style="2" customWidth="1"/>
    <col min="8965" max="8965" width="8.375" style="2" customWidth="1"/>
    <col min="8966" max="8966" width="9.75" style="2" customWidth="1"/>
    <col min="8967" max="8967" width="9.625" style="2" customWidth="1"/>
    <col min="8968" max="8968" width="13.375" style="2" customWidth="1"/>
    <col min="8969" max="8969" width="12.25" style="2" bestFit="1" customWidth="1"/>
    <col min="8970" max="8970" width="11.5" style="2" customWidth="1"/>
    <col min="8971" max="8971" width="10.5" style="2" bestFit="1" customWidth="1"/>
    <col min="8972" max="8972" width="11.25" style="2" bestFit="1" customWidth="1"/>
    <col min="8973" max="8973" width="12.5" style="2" customWidth="1"/>
    <col min="8974" max="8974" width="15.375" style="2" customWidth="1"/>
    <col min="8975" max="8975" width="10.5" style="2" bestFit="1" customWidth="1"/>
    <col min="8976" max="9216" width="9" style="2"/>
    <col min="9217" max="9217" width="8.25" style="2" customWidth="1"/>
    <col min="9218" max="9218" width="9.375" style="2" customWidth="1"/>
    <col min="9219" max="9219" width="9" style="2" customWidth="1"/>
    <col min="9220" max="9220" width="9.5" style="2" customWidth="1"/>
    <col min="9221" max="9221" width="8.375" style="2" customWidth="1"/>
    <col min="9222" max="9222" width="9.75" style="2" customWidth="1"/>
    <col min="9223" max="9223" width="9.625" style="2" customWidth="1"/>
    <col min="9224" max="9224" width="13.375" style="2" customWidth="1"/>
    <col min="9225" max="9225" width="12.25" style="2" bestFit="1" customWidth="1"/>
    <col min="9226" max="9226" width="11.5" style="2" customWidth="1"/>
    <col min="9227" max="9227" width="10.5" style="2" bestFit="1" customWidth="1"/>
    <col min="9228" max="9228" width="11.25" style="2" bestFit="1" customWidth="1"/>
    <col min="9229" max="9229" width="12.5" style="2" customWidth="1"/>
    <col min="9230" max="9230" width="15.375" style="2" customWidth="1"/>
    <col min="9231" max="9231" width="10.5" style="2" bestFit="1" customWidth="1"/>
    <col min="9232" max="9472" width="9" style="2"/>
    <col min="9473" max="9473" width="8.25" style="2" customWidth="1"/>
    <col min="9474" max="9474" width="9.375" style="2" customWidth="1"/>
    <col min="9475" max="9475" width="9" style="2" customWidth="1"/>
    <col min="9476" max="9476" width="9.5" style="2" customWidth="1"/>
    <col min="9477" max="9477" width="8.375" style="2" customWidth="1"/>
    <col min="9478" max="9478" width="9.75" style="2" customWidth="1"/>
    <col min="9479" max="9479" width="9.625" style="2" customWidth="1"/>
    <col min="9480" max="9480" width="13.375" style="2" customWidth="1"/>
    <col min="9481" max="9481" width="12.25" style="2" bestFit="1" customWidth="1"/>
    <col min="9482" max="9482" width="11.5" style="2" customWidth="1"/>
    <col min="9483" max="9483" width="10.5" style="2" bestFit="1" customWidth="1"/>
    <col min="9484" max="9484" width="11.25" style="2" bestFit="1" customWidth="1"/>
    <col min="9485" max="9485" width="12.5" style="2" customWidth="1"/>
    <col min="9486" max="9486" width="15.375" style="2" customWidth="1"/>
    <col min="9487" max="9487" width="10.5" style="2" bestFit="1" customWidth="1"/>
    <col min="9488" max="9728" width="9" style="2"/>
    <col min="9729" max="9729" width="8.25" style="2" customWidth="1"/>
    <col min="9730" max="9730" width="9.375" style="2" customWidth="1"/>
    <col min="9731" max="9731" width="9" style="2" customWidth="1"/>
    <col min="9732" max="9732" width="9.5" style="2" customWidth="1"/>
    <col min="9733" max="9733" width="8.375" style="2" customWidth="1"/>
    <col min="9734" max="9734" width="9.75" style="2" customWidth="1"/>
    <col min="9735" max="9735" width="9.625" style="2" customWidth="1"/>
    <col min="9736" max="9736" width="13.375" style="2" customWidth="1"/>
    <col min="9737" max="9737" width="12.25" style="2" bestFit="1" customWidth="1"/>
    <col min="9738" max="9738" width="11.5" style="2" customWidth="1"/>
    <col min="9739" max="9739" width="10.5" style="2" bestFit="1" customWidth="1"/>
    <col min="9740" max="9740" width="11.25" style="2" bestFit="1" customWidth="1"/>
    <col min="9741" max="9741" width="12.5" style="2" customWidth="1"/>
    <col min="9742" max="9742" width="15.375" style="2" customWidth="1"/>
    <col min="9743" max="9743" width="10.5" style="2" bestFit="1" customWidth="1"/>
    <col min="9744" max="9984" width="9" style="2"/>
    <col min="9985" max="9985" width="8.25" style="2" customWidth="1"/>
    <col min="9986" max="9986" width="9.375" style="2" customWidth="1"/>
    <col min="9987" max="9987" width="9" style="2" customWidth="1"/>
    <col min="9988" max="9988" width="9.5" style="2" customWidth="1"/>
    <col min="9989" max="9989" width="8.375" style="2" customWidth="1"/>
    <col min="9990" max="9990" width="9.75" style="2" customWidth="1"/>
    <col min="9991" max="9991" width="9.625" style="2" customWidth="1"/>
    <col min="9992" max="9992" width="13.375" style="2" customWidth="1"/>
    <col min="9993" max="9993" width="12.25" style="2" bestFit="1" customWidth="1"/>
    <col min="9994" max="9994" width="11.5" style="2" customWidth="1"/>
    <col min="9995" max="9995" width="10.5" style="2" bestFit="1" customWidth="1"/>
    <col min="9996" max="9996" width="11.25" style="2" bestFit="1" customWidth="1"/>
    <col min="9997" max="9997" width="12.5" style="2" customWidth="1"/>
    <col min="9998" max="9998" width="15.375" style="2" customWidth="1"/>
    <col min="9999" max="9999" width="10.5" style="2" bestFit="1" customWidth="1"/>
    <col min="10000" max="10240" width="9" style="2"/>
    <col min="10241" max="10241" width="8.25" style="2" customWidth="1"/>
    <col min="10242" max="10242" width="9.375" style="2" customWidth="1"/>
    <col min="10243" max="10243" width="9" style="2" customWidth="1"/>
    <col min="10244" max="10244" width="9.5" style="2" customWidth="1"/>
    <col min="10245" max="10245" width="8.375" style="2" customWidth="1"/>
    <col min="10246" max="10246" width="9.75" style="2" customWidth="1"/>
    <col min="10247" max="10247" width="9.625" style="2" customWidth="1"/>
    <col min="10248" max="10248" width="13.375" style="2" customWidth="1"/>
    <col min="10249" max="10249" width="12.25" style="2" bestFit="1" customWidth="1"/>
    <col min="10250" max="10250" width="11.5" style="2" customWidth="1"/>
    <col min="10251" max="10251" width="10.5" style="2" bestFit="1" customWidth="1"/>
    <col min="10252" max="10252" width="11.25" style="2" bestFit="1" customWidth="1"/>
    <col min="10253" max="10253" width="12.5" style="2" customWidth="1"/>
    <col min="10254" max="10254" width="15.375" style="2" customWidth="1"/>
    <col min="10255" max="10255" width="10.5" style="2" bestFit="1" customWidth="1"/>
    <col min="10256" max="10496" width="9" style="2"/>
    <col min="10497" max="10497" width="8.25" style="2" customWidth="1"/>
    <col min="10498" max="10498" width="9.375" style="2" customWidth="1"/>
    <col min="10499" max="10499" width="9" style="2" customWidth="1"/>
    <col min="10500" max="10500" width="9.5" style="2" customWidth="1"/>
    <col min="10501" max="10501" width="8.375" style="2" customWidth="1"/>
    <col min="10502" max="10502" width="9.75" style="2" customWidth="1"/>
    <col min="10503" max="10503" width="9.625" style="2" customWidth="1"/>
    <col min="10504" max="10504" width="13.375" style="2" customWidth="1"/>
    <col min="10505" max="10505" width="12.25" style="2" bestFit="1" customWidth="1"/>
    <col min="10506" max="10506" width="11.5" style="2" customWidth="1"/>
    <col min="10507" max="10507" width="10.5" style="2" bestFit="1" customWidth="1"/>
    <col min="10508" max="10508" width="11.25" style="2" bestFit="1" customWidth="1"/>
    <col min="10509" max="10509" width="12.5" style="2" customWidth="1"/>
    <col min="10510" max="10510" width="15.375" style="2" customWidth="1"/>
    <col min="10511" max="10511" width="10.5" style="2" bestFit="1" customWidth="1"/>
    <col min="10512" max="10752" width="9" style="2"/>
    <col min="10753" max="10753" width="8.25" style="2" customWidth="1"/>
    <col min="10754" max="10754" width="9.375" style="2" customWidth="1"/>
    <col min="10755" max="10755" width="9" style="2" customWidth="1"/>
    <col min="10756" max="10756" width="9.5" style="2" customWidth="1"/>
    <col min="10757" max="10757" width="8.375" style="2" customWidth="1"/>
    <col min="10758" max="10758" width="9.75" style="2" customWidth="1"/>
    <col min="10759" max="10759" width="9.625" style="2" customWidth="1"/>
    <col min="10760" max="10760" width="13.375" style="2" customWidth="1"/>
    <col min="10761" max="10761" width="12.25" style="2" bestFit="1" customWidth="1"/>
    <col min="10762" max="10762" width="11.5" style="2" customWidth="1"/>
    <col min="10763" max="10763" width="10.5" style="2" bestFit="1" customWidth="1"/>
    <col min="10764" max="10764" width="11.25" style="2" bestFit="1" customWidth="1"/>
    <col min="10765" max="10765" width="12.5" style="2" customWidth="1"/>
    <col min="10766" max="10766" width="15.375" style="2" customWidth="1"/>
    <col min="10767" max="10767" width="10.5" style="2" bestFit="1" customWidth="1"/>
    <col min="10768" max="11008" width="9" style="2"/>
    <col min="11009" max="11009" width="8.25" style="2" customWidth="1"/>
    <col min="11010" max="11010" width="9.375" style="2" customWidth="1"/>
    <col min="11011" max="11011" width="9" style="2" customWidth="1"/>
    <col min="11012" max="11012" width="9.5" style="2" customWidth="1"/>
    <col min="11013" max="11013" width="8.375" style="2" customWidth="1"/>
    <col min="11014" max="11014" width="9.75" style="2" customWidth="1"/>
    <col min="11015" max="11015" width="9.625" style="2" customWidth="1"/>
    <col min="11016" max="11016" width="13.375" style="2" customWidth="1"/>
    <col min="11017" max="11017" width="12.25" style="2" bestFit="1" customWidth="1"/>
    <col min="11018" max="11018" width="11.5" style="2" customWidth="1"/>
    <col min="11019" max="11019" width="10.5" style="2" bestFit="1" customWidth="1"/>
    <col min="11020" max="11020" width="11.25" style="2" bestFit="1" customWidth="1"/>
    <col min="11021" max="11021" width="12.5" style="2" customWidth="1"/>
    <col min="11022" max="11022" width="15.375" style="2" customWidth="1"/>
    <col min="11023" max="11023" width="10.5" style="2" bestFit="1" customWidth="1"/>
    <col min="11024" max="11264" width="9" style="2"/>
    <col min="11265" max="11265" width="8.25" style="2" customWidth="1"/>
    <col min="11266" max="11266" width="9.375" style="2" customWidth="1"/>
    <col min="11267" max="11267" width="9" style="2" customWidth="1"/>
    <col min="11268" max="11268" width="9.5" style="2" customWidth="1"/>
    <col min="11269" max="11269" width="8.375" style="2" customWidth="1"/>
    <col min="11270" max="11270" width="9.75" style="2" customWidth="1"/>
    <col min="11271" max="11271" width="9.625" style="2" customWidth="1"/>
    <col min="11272" max="11272" width="13.375" style="2" customWidth="1"/>
    <col min="11273" max="11273" width="12.25" style="2" bestFit="1" customWidth="1"/>
    <col min="11274" max="11274" width="11.5" style="2" customWidth="1"/>
    <col min="11275" max="11275" width="10.5" style="2" bestFit="1" customWidth="1"/>
    <col min="11276" max="11276" width="11.25" style="2" bestFit="1" customWidth="1"/>
    <col min="11277" max="11277" width="12.5" style="2" customWidth="1"/>
    <col min="11278" max="11278" width="15.375" style="2" customWidth="1"/>
    <col min="11279" max="11279" width="10.5" style="2" bestFit="1" customWidth="1"/>
    <col min="11280" max="11520" width="9" style="2"/>
    <col min="11521" max="11521" width="8.25" style="2" customWidth="1"/>
    <col min="11522" max="11522" width="9.375" style="2" customWidth="1"/>
    <col min="11523" max="11523" width="9" style="2" customWidth="1"/>
    <col min="11524" max="11524" width="9.5" style="2" customWidth="1"/>
    <col min="11525" max="11525" width="8.375" style="2" customWidth="1"/>
    <col min="11526" max="11526" width="9.75" style="2" customWidth="1"/>
    <col min="11527" max="11527" width="9.625" style="2" customWidth="1"/>
    <col min="11528" max="11528" width="13.375" style="2" customWidth="1"/>
    <col min="11529" max="11529" width="12.25" style="2" bestFit="1" customWidth="1"/>
    <col min="11530" max="11530" width="11.5" style="2" customWidth="1"/>
    <col min="11531" max="11531" width="10.5" style="2" bestFit="1" customWidth="1"/>
    <col min="11532" max="11532" width="11.25" style="2" bestFit="1" customWidth="1"/>
    <col min="11533" max="11533" width="12.5" style="2" customWidth="1"/>
    <col min="11534" max="11534" width="15.375" style="2" customWidth="1"/>
    <col min="11535" max="11535" width="10.5" style="2" bestFit="1" customWidth="1"/>
    <col min="11536" max="11776" width="9" style="2"/>
    <col min="11777" max="11777" width="8.25" style="2" customWidth="1"/>
    <col min="11778" max="11778" width="9.375" style="2" customWidth="1"/>
    <col min="11779" max="11779" width="9" style="2" customWidth="1"/>
    <col min="11780" max="11780" width="9.5" style="2" customWidth="1"/>
    <col min="11781" max="11781" width="8.375" style="2" customWidth="1"/>
    <col min="11782" max="11782" width="9.75" style="2" customWidth="1"/>
    <col min="11783" max="11783" width="9.625" style="2" customWidth="1"/>
    <col min="11784" max="11784" width="13.375" style="2" customWidth="1"/>
    <col min="11785" max="11785" width="12.25" style="2" bestFit="1" customWidth="1"/>
    <col min="11786" max="11786" width="11.5" style="2" customWidth="1"/>
    <col min="11787" max="11787" width="10.5" style="2" bestFit="1" customWidth="1"/>
    <col min="11788" max="11788" width="11.25" style="2" bestFit="1" customWidth="1"/>
    <col min="11789" max="11789" width="12.5" style="2" customWidth="1"/>
    <col min="11790" max="11790" width="15.375" style="2" customWidth="1"/>
    <col min="11791" max="11791" width="10.5" style="2" bestFit="1" customWidth="1"/>
    <col min="11792" max="12032" width="9" style="2"/>
    <col min="12033" max="12033" width="8.25" style="2" customWidth="1"/>
    <col min="12034" max="12034" width="9.375" style="2" customWidth="1"/>
    <col min="12035" max="12035" width="9" style="2" customWidth="1"/>
    <col min="12036" max="12036" width="9.5" style="2" customWidth="1"/>
    <col min="12037" max="12037" width="8.375" style="2" customWidth="1"/>
    <col min="12038" max="12038" width="9.75" style="2" customWidth="1"/>
    <col min="12039" max="12039" width="9.625" style="2" customWidth="1"/>
    <col min="12040" max="12040" width="13.375" style="2" customWidth="1"/>
    <col min="12041" max="12041" width="12.25" style="2" bestFit="1" customWidth="1"/>
    <col min="12042" max="12042" width="11.5" style="2" customWidth="1"/>
    <col min="12043" max="12043" width="10.5" style="2" bestFit="1" customWidth="1"/>
    <col min="12044" max="12044" width="11.25" style="2" bestFit="1" customWidth="1"/>
    <col min="12045" max="12045" width="12.5" style="2" customWidth="1"/>
    <col min="12046" max="12046" width="15.375" style="2" customWidth="1"/>
    <col min="12047" max="12047" width="10.5" style="2" bestFit="1" customWidth="1"/>
    <col min="12048" max="12288" width="9" style="2"/>
    <col min="12289" max="12289" width="8.25" style="2" customWidth="1"/>
    <col min="12290" max="12290" width="9.375" style="2" customWidth="1"/>
    <col min="12291" max="12291" width="9" style="2" customWidth="1"/>
    <col min="12292" max="12292" width="9.5" style="2" customWidth="1"/>
    <col min="12293" max="12293" width="8.375" style="2" customWidth="1"/>
    <col min="12294" max="12294" width="9.75" style="2" customWidth="1"/>
    <col min="12295" max="12295" width="9.625" style="2" customWidth="1"/>
    <col min="12296" max="12296" width="13.375" style="2" customWidth="1"/>
    <col min="12297" max="12297" width="12.25" style="2" bestFit="1" customWidth="1"/>
    <col min="12298" max="12298" width="11.5" style="2" customWidth="1"/>
    <col min="12299" max="12299" width="10.5" style="2" bestFit="1" customWidth="1"/>
    <col min="12300" max="12300" width="11.25" style="2" bestFit="1" customWidth="1"/>
    <col min="12301" max="12301" width="12.5" style="2" customWidth="1"/>
    <col min="12302" max="12302" width="15.375" style="2" customWidth="1"/>
    <col min="12303" max="12303" width="10.5" style="2" bestFit="1" customWidth="1"/>
    <col min="12304" max="12544" width="9" style="2"/>
    <col min="12545" max="12545" width="8.25" style="2" customWidth="1"/>
    <col min="12546" max="12546" width="9.375" style="2" customWidth="1"/>
    <col min="12547" max="12547" width="9" style="2" customWidth="1"/>
    <col min="12548" max="12548" width="9.5" style="2" customWidth="1"/>
    <col min="12549" max="12549" width="8.375" style="2" customWidth="1"/>
    <col min="12550" max="12550" width="9.75" style="2" customWidth="1"/>
    <col min="12551" max="12551" width="9.625" style="2" customWidth="1"/>
    <col min="12552" max="12552" width="13.375" style="2" customWidth="1"/>
    <col min="12553" max="12553" width="12.25" style="2" bestFit="1" customWidth="1"/>
    <col min="12554" max="12554" width="11.5" style="2" customWidth="1"/>
    <col min="12555" max="12555" width="10.5" style="2" bestFit="1" customWidth="1"/>
    <col min="12556" max="12556" width="11.25" style="2" bestFit="1" customWidth="1"/>
    <col min="12557" max="12557" width="12.5" style="2" customWidth="1"/>
    <col min="12558" max="12558" width="15.375" style="2" customWidth="1"/>
    <col min="12559" max="12559" width="10.5" style="2" bestFit="1" customWidth="1"/>
    <col min="12560" max="12800" width="9" style="2"/>
    <col min="12801" max="12801" width="8.25" style="2" customWidth="1"/>
    <col min="12802" max="12802" width="9.375" style="2" customWidth="1"/>
    <col min="12803" max="12803" width="9" style="2" customWidth="1"/>
    <col min="12804" max="12804" width="9.5" style="2" customWidth="1"/>
    <col min="12805" max="12805" width="8.375" style="2" customWidth="1"/>
    <col min="12806" max="12806" width="9.75" style="2" customWidth="1"/>
    <col min="12807" max="12807" width="9.625" style="2" customWidth="1"/>
    <col min="12808" max="12808" width="13.375" style="2" customWidth="1"/>
    <col min="12809" max="12809" width="12.25" style="2" bestFit="1" customWidth="1"/>
    <col min="12810" max="12810" width="11.5" style="2" customWidth="1"/>
    <col min="12811" max="12811" width="10.5" style="2" bestFit="1" customWidth="1"/>
    <col min="12812" max="12812" width="11.25" style="2" bestFit="1" customWidth="1"/>
    <col min="12813" max="12813" width="12.5" style="2" customWidth="1"/>
    <col min="12814" max="12814" width="15.375" style="2" customWidth="1"/>
    <col min="12815" max="12815" width="10.5" style="2" bestFit="1" customWidth="1"/>
    <col min="12816" max="13056" width="9" style="2"/>
    <col min="13057" max="13057" width="8.25" style="2" customWidth="1"/>
    <col min="13058" max="13058" width="9.375" style="2" customWidth="1"/>
    <col min="13059" max="13059" width="9" style="2" customWidth="1"/>
    <col min="13060" max="13060" width="9.5" style="2" customWidth="1"/>
    <col min="13061" max="13061" width="8.375" style="2" customWidth="1"/>
    <col min="13062" max="13062" width="9.75" style="2" customWidth="1"/>
    <col min="13063" max="13063" width="9.625" style="2" customWidth="1"/>
    <col min="13064" max="13064" width="13.375" style="2" customWidth="1"/>
    <col min="13065" max="13065" width="12.25" style="2" bestFit="1" customWidth="1"/>
    <col min="13066" max="13066" width="11.5" style="2" customWidth="1"/>
    <col min="13067" max="13067" width="10.5" style="2" bestFit="1" customWidth="1"/>
    <col min="13068" max="13068" width="11.25" style="2" bestFit="1" customWidth="1"/>
    <col min="13069" max="13069" width="12.5" style="2" customWidth="1"/>
    <col min="13070" max="13070" width="15.375" style="2" customWidth="1"/>
    <col min="13071" max="13071" width="10.5" style="2" bestFit="1" customWidth="1"/>
    <col min="13072" max="13312" width="9" style="2"/>
    <col min="13313" max="13313" width="8.25" style="2" customWidth="1"/>
    <col min="13314" max="13314" width="9.375" style="2" customWidth="1"/>
    <col min="13315" max="13315" width="9" style="2" customWidth="1"/>
    <col min="13316" max="13316" width="9.5" style="2" customWidth="1"/>
    <col min="13317" max="13317" width="8.375" style="2" customWidth="1"/>
    <col min="13318" max="13318" width="9.75" style="2" customWidth="1"/>
    <col min="13319" max="13319" width="9.625" style="2" customWidth="1"/>
    <col min="13320" max="13320" width="13.375" style="2" customWidth="1"/>
    <col min="13321" max="13321" width="12.25" style="2" bestFit="1" customWidth="1"/>
    <col min="13322" max="13322" width="11.5" style="2" customWidth="1"/>
    <col min="13323" max="13323" width="10.5" style="2" bestFit="1" customWidth="1"/>
    <col min="13324" max="13324" width="11.25" style="2" bestFit="1" customWidth="1"/>
    <col min="13325" max="13325" width="12.5" style="2" customWidth="1"/>
    <col min="13326" max="13326" width="15.375" style="2" customWidth="1"/>
    <col min="13327" max="13327" width="10.5" style="2" bestFit="1" customWidth="1"/>
    <col min="13328" max="13568" width="9" style="2"/>
    <col min="13569" max="13569" width="8.25" style="2" customWidth="1"/>
    <col min="13570" max="13570" width="9.375" style="2" customWidth="1"/>
    <col min="13571" max="13571" width="9" style="2" customWidth="1"/>
    <col min="13572" max="13572" width="9.5" style="2" customWidth="1"/>
    <col min="13573" max="13573" width="8.375" style="2" customWidth="1"/>
    <col min="13574" max="13574" width="9.75" style="2" customWidth="1"/>
    <col min="13575" max="13575" width="9.625" style="2" customWidth="1"/>
    <col min="13576" max="13576" width="13.375" style="2" customWidth="1"/>
    <col min="13577" max="13577" width="12.25" style="2" bestFit="1" customWidth="1"/>
    <col min="13578" max="13578" width="11.5" style="2" customWidth="1"/>
    <col min="13579" max="13579" width="10.5" style="2" bestFit="1" customWidth="1"/>
    <col min="13580" max="13580" width="11.25" style="2" bestFit="1" customWidth="1"/>
    <col min="13581" max="13581" width="12.5" style="2" customWidth="1"/>
    <col min="13582" max="13582" width="15.375" style="2" customWidth="1"/>
    <col min="13583" max="13583" width="10.5" style="2" bestFit="1" customWidth="1"/>
    <col min="13584" max="13824" width="9" style="2"/>
    <col min="13825" max="13825" width="8.25" style="2" customWidth="1"/>
    <col min="13826" max="13826" width="9.375" style="2" customWidth="1"/>
    <col min="13827" max="13827" width="9" style="2" customWidth="1"/>
    <col min="13828" max="13828" width="9.5" style="2" customWidth="1"/>
    <col min="13829" max="13829" width="8.375" style="2" customWidth="1"/>
    <col min="13830" max="13830" width="9.75" style="2" customWidth="1"/>
    <col min="13831" max="13831" width="9.625" style="2" customWidth="1"/>
    <col min="13832" max="13832" width="13.375" style="2" customWidth="1"/>
    <col min="13833" max="13833" width="12.25" style="2" bestFit="1" customWidth="1"/>
    <col min="13834" max="13834" width="11.5" style="2" customWidth="1"/>
    <col min="13835" max="13835" width="10.5" style="2" bestFit="1" customWidth="1"/>
    <col min="13836" max="13836" width="11.25" style="2" bestFit="1" customWidth="1"/>
    <col min="13837" max="13837" width="12.5" style="2" customWidth="1"/>
    <col min="13838" max="13838" width="15.375" style="2" customWidth="1"/>
    <col min="13839" max="13839" width="10.5" style="2" bestFit="1" customWidth="1"/>
    <col min="13840" max="14080" width="9" style="2"/>
    <col min="14081" max="14081" width="8.25" style="2" customWidth="1"/>
    <col min="14082" max="14082" width="9.375" style="2" customWidth="1"/>
    <col min="14083" max="14083" width="9" style="2" customWidth="1"/>
    <col min="14084" max="14084" width="9.5" style="2" customWidth="1"/>
    <col min="14085" max="14085" width="8.375" style="2" customWidth="1"/>
    <col min="14086" max="14086" width="9.75" style="2" customWidth="1"/>
    <col min="14087" max="14087" width="9.625" style="2" customWidth="1"/>
    <col min="14088" max="14088" width="13.375" style="2" customWidth="1"/>
    <col min="14089" max="14089" width="12.25" style="2" bestFit="1" customWidth="1"/>
    <col min="14090" max="14090" width="11.5" style="2" customWidth="1"/>
    <col min="14091" max="14091" width="10.5" style="2" bestFit="1" customWidth="1"/>
    <col min="14092" max="14092" width="11.25" style="2" bestFit="1" customWidth="1"/>
    <col min="14093" max="14093" width="12.5" style="2" customWidth="1"/>
    <col min="14094" max="14094" width="15.375" style="2" customWidth="1"/>
    <col min="14095" max="14095" width="10.5" style="2" bestFit="1" customWidth="1"/>
    <col min="14096" max="14336" width="9" style="2"/>
    <col min="14337" max="14337" width="8.25" style="2" customWidth="1"/>
    <col min="14338" max="14338" width="9.375" style="2" customWidth="1"/>
    <col min="14339" max="14339" width="9" style="2" customWidth="1"/>
    <col min="14340" max="14340" width="9.5" style="2" customWidth="1"/>
    <col min="14341" max="14341" width="8.375" style="2" customWidth="1"/>
    <col min="14342" max="14342" width="9.75" style="2" customWidth="1"/>
    <col min="14343" max="14343" width="9.625" style="2" customWidth="1"/>
    <col min="14344" max="14344" width="13.375" style="2" customWidth="1"/>
    <col min="14345" max="14345" width="12.25" style="2" bestFit="1" customWidth="1"/>
    <col min="14346" max="14346" width="11.5" style="2" customWidth="1"/>
    <col min="14347" max="14347" width="10.5" style="2" bestFit="1" customWidth="1"/>
    <col min="14348" max="14348" width="11.25" style="2" bestFit="1" customWidth="1"/>
    <col min="14349" max="14349" width="12.5" style="2" customWidth="1"/>
    <col min="14350" max="14350" width="15.375" style="2" customWidth="1"/>
    <col min="14351" max="14351" width="10.5" style="2" bestFit="1" customWidth="1"/>
    <col min="14352" max="14592" width="9" style="2"/>
    <col min="14593" max="14593" width="8.25" style="2" customWidth="1"/>
    <col min="14594" max="14594" width="9.375" style="2" customWidth="1"/>
    <col min="14595" max="14595" width="9" style="2" customWidth="1"/>
    <col min="14596" max="14596" width="9.5" style="2" customWidth="1"/>
    <col min="14597" max="14597" width="8.375" style="2" customWidth="1"/>
    <col min="14598" max="14598" width="9.75" style="2" customWidth="1"/>
    <col min="14599" max="14599" width="9.625" style="2" customWidth="1"/>
    <col min="14600" max="14600" width="13.375" style="2" customWidth="1"/>
    <col min="14601" max="14601" width="12.25" style="2" bestFit="1" customWidth="1"/>
    <col min="14602" max="14602" width="11.5" style="2" customWidth="1"/>
    <col min="14603" max="14603" width="10.5" style="2" bestFit="1" customWidth="1"/>
    <col min="14604" max="14604" width="11.25" style="2" bestFit="1" customWidth="1"/>
    <col min="14605" max="14605" width="12.5" style="2" customWidth="1"/>
    <col min="14606" max="14606" width="15.375" style="2" customWidth="1"/>
    <col min="14607" max="14607" width="10.5" style="2" bestFit="1" customWidth="1"/>
    <col min="14608" max="14848" width="9" style="2"/>
    <col min="14849" max="14849" width="8.25" style="2" customWidth="1"/>
    <col min="14850" max="14850" width="9.375" style="2" customWidth="1"/>
    <col min="14851" max="14851" width="9" style="2" customWidth="1"/>
    <col min="14852" max="14852" width="9.5" style="2" customWidth="1"/>
    <col min="14853" max="14853" width="8.375" style="2" customWidth="1"/>
    <col min="14854" max="14854" width="9.75" style="2" customWidth="1"/>
    <col min="14855" max="14855" width="9.625" style="2" customWidth="1"/>
    <col min="14856" max="14856" width="13.375" style="2" customWidth="1"/>
    <col min="14857" max="14857" width="12.25" style="2" bestFit="1" customWidth="1"/>
    <col min="14858" max="14858" width="11.5" style="2" customWidth="1"/>
    <col min="14859" max="14859" width="10.5" style="2" bestFit="1" customWidth="1"/>
    <col min="14860" max="14860" width="11.25" style="2" bestFit="1" customWidth="1"/>
    <col min="14861" max="14861" width="12.5" style="2" customWidth="1"/>
    <col min="14862" max="14862" width="15.375" style="2" customWidth="1"/>
    <col min="14863" max="14863" width="10.5" style="2" bestFit="1" customWidth="1"/>
    <col min="14864" max="15104" width="9" style="2"/>
    <col min="15105" max="15105" width="8.25" style="2" customWidth="1"/>
    <col min="15106" max="15106" width="9.375" style="2" customWidth="1"/>
    <col min="15107" max="15107" width="9" style="2" customWidth="1"/>
    <col min="15108" max="15108" width="9.5" style="2" customWidth="1"/>
    <col min="15109" max="15109" width="8.375" style="2" customWidth="1"/>
    <col min="15110" max="15110" width="9.75" style="2" customWidth="1"/>
    <col min="15111" max="15111" width="9.625" style="2" customWidth="1"/>
    <col min="15112" max="15112" width="13.375" style="2" customWidth="1"/>
    <col min="15113" max="15113" width="12.25" style="2" bestFit="1" customWidth="1"/>
    <col min="15114" max="15114" width="11.5" style="2" customWidth="1"/>
    <col min="15115" max="15115" width="10.5" style="2" bestFit="1" customWidth="1"/>
    <col min="15116" max="15116" width="11.25" style="2" bestFit="1" customWidth="1"/>
    <col min="15117" max="15117" width="12.5" style="2" customWidth="1"/>
    <col min="15118" max="15118" width="15.375" style="2" customWidth="1"/>
    <col min="15119" max="15119" width="10.5" style="2" bestFit="1" customWidth="1"/>
    <col min="15120" max="15360" width="9" style="2"/>
    <col min="15361" max="15361" width="8.25" style="2" customWidth="1"/>
    <col min="15362" max="15362" width="9.375" style="2" customWidth="1"/>
    <col min="15363" max="15363" width="9" style="2" customWidth="1"/>
    <col min="15364" max="15364" width="9.5" style="2" customWidth="1"/>
    <col min="15365" max="15365" width="8.375" style="2" customWidth="1"/>
    <col min="15366" max="15366" width="9.75" style="2" customWidth="1"/>
    <col min="15367" max="15367" width="9.625" style="2" customWidth="1"/>
    <col min="15368" max="15368" width="13.375" style="2" customWidth="1"/>
    <col min="15369" max="15369" width="12.25" style="2" bestFit="1" customWidth="1"/>
    <col min="15370" max="15370" width="11.5" style="2" customWidth="1"/>
    <col min="15371" max="15371" width="10.5" style="2" bestFit="1" customWidth="1"/>
    <col min="15372" max="15372" width="11.25" style="2" bestFit="1" customWidth="1"/>
    <col min="15373" max="15373" width="12.5" style="2" customWidth="1"/>
    <col min="15374" max="15374" width="15.375" style="2" customWidth="1"/>
    <col min="15375" max="15375" width="10.5" style="2" bestFit="1" customWidth="1"/>
    <col min="15376" max="15616" width="9" style="2"/>
    <col min="15617" max="15617" width="8.25" style="2" customWidth="1"/>
    <col min="15618" max="15618" width="9.375" style="2" customWidth="1"/>
    <col min="15619" max="15619" width="9" style="2" customWidth="1"/>
    <col min="15620" max="15620" width="9.5" style="2" customWidth="1"/>
    <col min="15621" max="15621" width="8.375" style="2" customWidth="1"/>
    <col min="15622" max="15622" width="9.75" style="2" customWidth="1"/>
    <col min="15623" max="15623" width="9.625" style="2" customWidth="1"/>
    <col min="15624" max="15624" width="13.375" style="2" customWidth="1"/>
    <col min="15625" max="15625" width="12.25" style="2" bestFit="1" customWidth="1"/>
    <col min="15626" max="15626" width="11.5" style="2" customWidth="1"/>
    <col min="15627" max="15627" width="10.5" style="2" bestFit="1" customWidth="1"/>
    <col min="15628" max="15628" width="11.25" style="2" bestFit="1" customWidth="1"/>
    <col min="15629" max="15629" width="12.5" style="2" customWidth="1"/>
    <col min="15630" max="15630" width="15.375" style="2" customWidth="1"/>
    <col min="15631" max="15631" width="10.5" style="2" bestFit="1" customWidth="1"/>
    <col min="15632" max="15872" width="9" style="2"/>
    <col min="15873" max="15873" width="8.25" style="2" customWidth="1"/>
    <col min="15874" max="15874" width="9.375" style="2" customWidth="1"/>
    <col min="15875" max="15875" width="9" style="2" customWidth="1"/>
    <col min="15876" max="15876" width="9.5" style="2" customWidth="1"/>
    <col min="15877" max="15877" width="8.375" style="2" customWidth="1"/>
    <col min="15878" max="15878" width="9.75" style="2" customWidth="1"/>
    <col min="15879" max="15879" width="9.625" style="2" customWidth="1"/>
    <col min="15880" max="15880" width="13.375" style="2" customWidth="1"/>
    <col min="15881" max="15881" width="12.25" style="2" bestFit="1" customWidth="1"/>
    <col min="15882" max="15882" width="11.5" style="2" customWidth="1"/>
    <col min="15883" max="15883" width="10.5" style="2" bestFit="1" customWidth="1"/>
    <col min="15884" max="15884" width="11.25" style="2" bestFit="1" customWidth="1"/>
    <col min="15885" max="15885" width="12.5" style="2" customWidth="1"/>
    <col min="15886" max="15886" width="15.375" style="2" customWidth="1"/>
    <col min="15887" max="15887" width="10.5" style="2" bestFit="1" customWidth="1"/>
    <col min="15888" max="16128" width="9" style="2"/>
    <col min="16129" max="16129" width="8.25" style="2" customWidth="1"/>
    <col min="16130" max="16130" width="9.375" style="2" customWidth="1"/>
    <col min="16131" max="16131" width="9" style="2" customWidth="1"/>
    <col min="16132" max="16132" width="9.5" style="2" customWidth="1"/>
    <col min="16133" max="16133" width="8.375" style="2" customWidth="1"/>
    <col min="16134" max="16134" width="9.75" style="2" customWidth="1"/>
    <col min="16135" max="16135" width="9.625" style="2" customWidth="1"/>
    <col min="16136" max="16136" width="13.375" style="2" customWidth="1"/>
    <col min="16137" max="16137" width="12.25" style="2" bestFit="1" customWidth="1"/>
    <col min="16138" max="16138" width="11.5" style="2" customWidth="1"/>
    <col min="16139" max="16139" width="10.5" style="2" bestFit="1" customWidth="1"/>
    <col min="16140" max="16140" width="11.25" style="2" bestFit="1" customWidth="1"/>
    <col min="16141" max="16141" width="12.5" style="2" customWidth="1"/>
    <col min="16142" max="16142" width="15.375" style="2" customWidth="1"/>
    <col min="16143" max="16143" width="10.5" style="2" bestFit="1" customWidth="1"/>
    <col min="16144" max="16384" width="9" style="2"/>
  </cols>
  <sheetData>
    <row r="1" spans="1:16" ht="18.75" x14ac:dyDescent="0.2">
      <c r="A1" s="1" t="s">
        <v>0</v>
      </c>
    </row>
    <row r="2" spans="1:16" ht="20.25" x14ac:dyDescent="0.2">
      <c r="A2" s="37" t="s">
        <v>96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21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 t="s">
        <v>1</v>
      </c>
    </row>
    <row r="4" spans="1:16" ht="21.95" customHeight="1" x14ac:dyDescent="0.2">
      <c r="A4" s="38" t="s">
        <v>2</v>
      </c>
      <c r="B4" s="40" t="s">
        <v>3</v>
      </c>
      <c r="C4" s="41"/>
      <c r="D4" s="41"/>
      <c r="E4" s="41"/>
      <c r="F4" s="41"/>
      <c r="G4" s="42"/>
      <c r="H4" s="40" t="s">
        <v>4</v>
      </c>
      <c r="I4" s="41"/>
      <c r="J4" s="41"/>
      <c r="K4" s="41"/>
      <c r="L4" s="41"/>
      <c r="M4" s="6"/>
      <c r="N4" s="38" t="s">
        <v>5</v>
      </c>
    </row>
    <row r="5" spans="1:16" ht="21.95" customHeight="1" x14ac:dyDescent="0.2">
      <c r="A5" s="39"/>
      <c r="B5" s="7" t="s">
        <v>6</v>
      </c>
      <c r="C5" s="8" t="s">
        <v>7</v>
      </c>
      <c r="D5" s="7" t="s">
        <v>8</v>
      </c>
      <c r="E5" s="7" t="s">
        <v>9</v>
      </c>
      <c r="F5" s="7" t="s">
        <v>10</v>
      </c>
      <c r="G5" s="9" t="s">
        <v>11</v>
      </c>
      <c r="H5" s="7" t="s">
        <v>12</v>
      </c>
      <c r="I5" s="7" t="s">
        <v>13</v>
      </c>
      <c r="J5" s="8" t="s">
        <v>14</v>
      </c>
      <c r="K5" s="10" t="s">
        <v>15</v>
      </c>
      <c r="L5" s="11" t="s">
        <v>16</v>
      </c>
      <c r="M5" s="7" t="s">
        <v>11</v>
      </c>
      <c r="N5" s="39"/>
    </row>
    <row r="6" spans="1:16" ht="21.95" customHeight="1" x14ac:dyDescent="0.2">
      <c r="A6" s="35" t="s">
        <v>17</v>
      </c>
      <c r="B6" s="12">
        <v>156.07313533999999</v>
      </c>
      <c r="C6" s="12">
        <v>11.42429052</v>
      </c>
      <c r="D6" s="12">
        <v>44.583958438499998</v>
      </c>
      <c r="E6" s="12">
        <v>0.10601616</v>
      </c>
      <c r="F6" s="12">
        <f t="shared" ref="F6:F7" si="0">SUM(B6:E6)</f>
        <v>212.18740045849998</v>
      </c>
      <c r="G6" s="12">
        <f>F6</f>
        <v>212.18740045849998</v>
      </c>
      <c r="H6" s="12">
        <v>92.793889750000005</v>
      </c>
      <c r="I6" s="12">
        <v>164.13841303999999</v>
      </c>
      <c r="J6" s="12">
        <v>10.424211639999999</v>
      </c>
      <c r="K6" s="12">
        <v>2.8092220000000001E-3</v>
      </c>
      <c r="L6" s="12">
        <f>SUM(H6:K6)</f>
        <v>267.359323652</v>
      </c>
      <c r="M6" s="12">
        <f>L6</f>
        <v>267.359323652</v>
      </c>
      <c r="N6" s="12">
        <f>F6+L6</f>
        <v>479.54672411050001</v>
      </c>
      <c r="O6" s="13"/>
    </row>
    <row r="7" spans="1:16" ht="21.95" customHeight="1" x14ac:dyDescent="0.2">
      <c r="A7" s="35" t="s">
        <v>18</v>
      </c>
      <c r="B7" s="12">
        <v>70.001576659999998</v>
      </c>
      <c r="C7" s="12">
        <v>10.42428591</v>
      </c>
      <c r="D7" s="12">
        <v>32.438584630999998</v>
      </c>
      <c r="E7" s="12">
        <v>8.6971919999999994E-2</v>
      </c>
      <c r="F7" s="12">
        <f t="shared" si="0"/>
        <v>112.95141912099999</v>
      </c>
      <c r="G7" s="12">
        <f>G6+F7</f>
        <v>325.13881957949997</v>
      </c>
      <c r="H7" s="12">
        <v>47.189860699999997</v>
      </c>
      <c r="I7" s="12">
        <v>66.507485180000003</v>
      </c>
      <c r="J7" s="12">
        <v>7.4666131</v>
      </c>
      <c r="K7" s="12">
        <v>2.0770519999999998E-3</v>
      </c>
      <c r="L7" s="12">
        <f>SUM(H7:K7)</f>
        <v>121.16603603200001</v>
      </c>
      <c r="M7" s="12">
        <f>M6+L7</f>
        <v>388.52535968400002</v>
      </c>
      <c r="N7" s="12">
        <f>F7+L7</f>
        <v>234.11745515299998</v>
      </c>
      <c r="O7" s="13"/>
    </row>
    <row r="8" spans="1:16" ht="21.95" customHeight="1" x14ac:dyDescent="0.2">
      <c r="A8" s="35" t="s">
        <v>19</v>
      </c>
      <c r="B8" s="36">
        <v>107.03638617999999</v>
      </c>
      <c r="C8" s="36">
        <v>11.03744135</v>
      </c>
      <c r="D8" s="36">
        <v>47.234102712599999</v>
      </c>
      <c r="E8" s="36">
        <v>0.15576976000000001</v>
      </c>
      <c r="F8" s="36">
        <f>SUM(B8:E8)</f>
        <v>165.46370000259998</v>
      </c>
      <c r="G8" s="36">
        <f>G7+F8</f>
        <v>490.60251958209994</v>
      </c>
      <c r="H8" s="36">
        <v>77.027084669999994</v>
      </c>
      <c r="I8" s="36">
        <v>93.946548179999994</v>
      </c>
      <c r="J8" s="36">
        <v>13.066351750000001</v>
      </c>
      <c r="K8" s="36">
        <v>1.451978E-3</v>
      </c>
      <c r="L8" s="36">
        <f>SUM(H8:K8)</f>
        <v>184.041436578</v>
      </c>
      <c r="M8" s="36">
        <f>M7+L8</f>
        <v>572.56679626200003</v>
      </c>
      <c r="N8" s="36">
        <f>F8+L8</f>
        <v>349.50513658059998</v>
      </c>
      <c r="P8" s="14"/>
    </row>
    <row r="9" spans="1:16" ht="21.95" customHeight="1" x14ac:dyDescent="0.2">
      <c r="A9" s="35" t="s">
        <v>20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6" ht="21.95" customHeight="1" x14ac:dyDescent="0.2">
      <c r="A10" s="35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5"/>
      <c r="L10" s="12"/>
      <c r="M10" s="12"/>
      <c r="N10" s="12"/>
    </row>
    <row r="11" spans="1:16" ht="21.95" customHeight="1" x14ac:dyDescent="0.2">
      <c r="A11" s="35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5"/>
      <c r="L11" s="12"/>
      <c r="M11" s="12"/>
      <c r="N11" s="12"/>
    </row>
    <row r="12" spans="1:16" ht="21.95" customHeight="1" x14ac:dyDescent="0.2">
      <c r="A12" s="35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ht="21.95" customHeight="1" x14ac:dyDescent="0.2">
      <c r="A13" s="35" t="s">
        <v>24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ht="21.95" customHeight="1" x14ac:dyDescent="0.2">
      <c r="A14" s="35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1.95" customHeight="1" x14ac:dyDescent="0.2">
      <c r="A15" s="35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6" ht="21.95" customHeight="1" x14ac:dyDescent="0.2">
      <c r="A16" s="35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1.95" customHeight="1" x14ac:dyDescent="0.2">
      <c r="A17" s="35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1.95" customHeight="1" x14ac:dyDescent="0.2">
      <c r="A18" s="34" t="s">
        <v>29</v>
      </c>
      <c r="B18" s="12">
        <f>SUM(B6:B17)</f>
        <v>333.11109818</v>
      </c>
      <c r="C18" s="12">
        <f>SUM(C6:C17)</f>
        <v>32.886017780000003</v>
      </c>
      <c r="D18" s="12">
        <f>SUM(D6:D17)</f>
        <v>124.25664578209998</v>
      </c>
      <c r="E18" s="12">
        <f>SUM(E6:E17)</f>
        <v>0.34875783999999999</v>
      </c>
      <c r="F18" s="12">
        <f>SUM(F6:F17)</f>
        <v>490.60251958209994</v>
      </c>
      <c r="G18" s="12" t="s">
        <v>30</v>
      </c>
      <c r="H18" s="12">
        <f>SUM(H6:H17)</f>
        <v>217.01083512</v>
      </c>
      <c r="I18" s="12">
        <f>SUM(I6:I17)</f>
        <v>324.59244639999997</v>
      </c>
      <c r="J18" s="12">
        <f>SUM(J6:J17)</f>
        <v>30.957176490000002</v>
      </c>
      <c r="K18" s="12">
        <f>SUM(K6:K17)</f>
        <v>6.3382519999999991E-3</v>
      </c>
      <c r="L18" s="12">
        <f>SUM(L6:L17)</f>
        <v>572.56679626200003</v>
      </c>
      <c r="M18" s="12" t="s">
        <v>30</v>
      </c>
      <c r="N18" s="12">
        <f>SUM(N6:N17)</f>
        <v>1063.1693158441001</v>
      </c>
    </row>
    <row r="19" spans="1:14" x14ac:dyDescent="0.2">
      <c r="N19" s="16"/>
    </row>
    <row r="20" spans="1:14" x14ac:dyDescent="0.2">
      <c r="D20" s="13"/>
      <c r="K20" s="13"/>
    </row>
    <row r="22" spans="1:14" x14ac:dyDescent="0.2">
      <c r="G22" s="13"/>
    </row>
  </sheetData>
  <mergeCells count="5">
    <mergeCell ref="A2:N2"/>
    <mergeCell ref="A4:A5"/>
    <mergeCell ref="B4:G4"/>
    <mergeCell ref="H4:L4"/>
    <mergeCell ref="N4:N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23" sqref="F23"/>
    </sheetView>
  </sheetViews>
  <sheetFormatPr defaultRowHeight="21.95" customHeight="1" x14ac:dyDescent="0.2"/>
  <cols>
    <col min="1" max="1" width="22.625" customWidth="1"/>
    <col min="2" max="2" width="14" customWidth="1"/>
    <col min="3" max="3" width="13.5" customWidth="1"/>
    <col min="4" max="4" width="13.75" customWidth="1"/>
    <col min="5" max="5" width="14.5" customWidth="1"/>
    <col min="6" max="6" width="16.25" customWidth="1"/>
    <col min="7" max="7" width="12.875" customWidth="1"/>
    <col min="8" max="8" width="14.5" customWidth="1"/>
  </cols>
  <sheetData>
    <row r="1" spans="1:8" ht="21.95" customHeight="1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8" ht="21.95" customHeight="1" x14ac:dyDescent="0.2">
      <c r="A2" s="43" t="s">
        <v>97</v>
      </c>
      <c r="B2" s="43"/>
      <c r="C2" s="43"/>
      <c r="D2" s="43"/>
      <c r="E2" s="43"/>
      <c r="F2" s="43"/>
      <c r="G2" s="43"/>
      <c r="H2" s="43"/>
    </row>
    <row r="3" spans="1:8" ht="21.95" customHeight="1" x14ac:dyDescent="0.2">
      <c r="A3" s="17"/>
      <c r="B3" s="17"/>
      <c r="C3" s="17"/>
      <c r="D3" s="18"/>
      <c r="E3" s="18"/>
      <c r="F3" s="17"/>
      <c r="G3" s="17"/>
      <c r="H3" s="17" t="s">
        <v>31</v>
      </c>
    </row>
    <row r="4" spans="1:8" ht="21.95" customHeight="1" x14ac:dyDescent="0.2">
      <c r="A4" s="44" t="s">
        <v>33</v>
      </c>
      <c r="B4" s="44" t="s">
        <v>34</v>
      </c>
      <c r="C4" s="44"/>
      <c r="D4" s="44"/>
      <c r="E4" s="44"/>
      <c r="F4" s="44" t="s">
        <v>35</v>
      </c>
      <c r="G4" s="44"/>
      <c r="H4" s="44"/>
    </row>
    <row r="5" spans="1:8" ht="21.95" customHeight="1" x14ac:dyDescent="0.2">
      <c r="A5" s="44"/>
      <c r="B5" s="32" t="s">
        <v>36</v>
      </c>
      <c r="C5" s="32" t="s">
        <v>37</v>
      </c>
      <c r="D5" s="19" t="s">
        <v>38</v>
      </c>
      <c r="E5" s="19" t="s">
        <v>39</v>
      </c>
      <c r="F5" s="32" t="s">
        <v>36</v>
      </c>
      <c r="G5" s="32" t="s">
        <v>37</v>
      </c>
      <c r="H5" s="19" t="s">
        <v>38</v>
      </c>
    </row>
    <row r="6" spans="1:8" ht="21.95" customHeight="1" x14ac:dyDescent="0.2">
      <c r="A6" s="20" t="s">
        <v>40</v>
      </c>
      <c r="B6" s="12">
        <f>SUM(B7:B10)</f>
        <v>165.46370000259998</v>
      </c>
      <c r="C6" s="12">
        <f>SUM(C7:C10)</f>
        <v>197.94889177499999</v>
      </c>
      <c r="D6" s="21">
        <f>(B6-C6)/C6</f>
        <v>-0.16410898530982704</v>
      </c>
      <c r="E6" s="21">
        <f>(B6-'[1]2019年2月'!B2)/'[1]2019年2月'!B2</f>
        <v>0.46491032419296874</v>
      </c>
      <c r="F6" s="12">
        <f>SUM(F7:F10)</f>
        <v>490.6025195821</v>
      </c>
      <c r="G6" s="12">
        <f>SUM(G7:G10)</f>
        <v>522.48775675359991</v>
      </c>
      <c r="H6" s="21">
        <f>(F6-G6)/G6</f>
        <v>-6.1025807321522893E-2</v>
      </c>
    </row>
    <row r="7" spans="1:8" ht="21.95" customHeight="1" x14ac:dyDescent="0.2">
      <c r="A7" s="22" t="s">
        <v>41</v>
      </c>
      <c r="B7" s="12">
        <v>107.03638617999999</v>
      </c>
      <c r="C7" s="12">
        <v>143.69828894599999</v>
      </c>
      <c r="D7" s="21">
        <f t="shared" ref="D7:D18" si="0">(B7-C7)/C7</f>
        <v>-0.25513110166382758</v>
      </c>
      <c r="E7" s="21">
        <f>(B7-'[1]2019年2月'!B3)/'[1]2019年2月'!B3</f>
        <v>0.5290567911045676</v>
      </c>
      <c r="F7" s="12">
        <v>333.11109818</v>
      </c>
      <c r="G7" s="12">
        <v>377.98247808600001</v>
      </c>
      <c r="H7" s="21">
        <f>(F7-G7)/G7</f>
        <v>-0.11871285709648877</v>
      </c>
    </row>
    <row r="8" spans="1:8" ht="21.95" customHeight="1" x14ac:dyDescent="0.2">
      <c r="A8" s="22" t="s">
        <v>42</v>
      </c>
      <c r="B8" s="12">
        <v>11.03744135</v>
      </c>
      <c r="C8" s="12">
        <v>10.22167917</v>
      </c>
      <c r="D8" s="21">
        <f>(B8-C8)/C8</f>
        <v>7.9807061680649494E-2</v>
      </c>
      <c r="E8" s="21">
        <f>(B8-'[1]2019年2月'!B4)/'[1]2019年2月'!B4</f>
        <v>5.8819898580467836E-2</v>
      </c>
      <c r="F8" s="12">
        <v>32.886017780000003</v>
      </c>
      <c r="G8" s="12">
        <v>29.576611239999998</v>
      </c>
      <c r="H8" s="21">
        <f>(F8-G8)/G8</f>
        <v>0.11189268821724571</v>
      </c>
    </row>
    <row r="9" spans="1:8" ht="21.95" customHeight="1" x14ac:dyDescent="0.2">
      <c r="A9" s="22" t="s">
        <v>43</v>
      </c>
      <c r="B9" s="12">
        <v>47.234102712599999</v>
      </c>
      <c r="C9" s="12">
        <v>43.909614199000004</v>
      </c>
      <c r="D9" s="21">
        <f>(B9-C9)/C9</f>
        <v>7.5712086618053384E-2</v>
      </c>
      <c r="E9" s="21">
        <f>(B9-'[1]2019年2月'!B5)/'[1]2019年2月'!B5</f>
        <v>0.4561086203329795</v>
      </c>
      <c r="F9" s="12">
        <v>124.25664578209999</v>
      </c>
      <c r="G9" s="12">
        <v>114.6061448276</v>
      </c>
      <c r="H9" s="21">
        <f>(F9-G9)/G9</f>
        <v>8.4205789916562218E-2</v>
      </c>
    </row>
    <row r="10" spans="1:8" ht="21.95" customHeight="1" x14ac:dyDescent="0.2">
      <c r="A10" s="22" t="s">
        <v>44</v>
      </c>
      <c r="B10" s="12">
        <v>0.15576976000000001</v>
      </c>
      <c r="C10" s="12">
        <v>0.11930946000000001</v>
      </c>
      <c r="D10" s="21">
        <f>(B10-C10)/C10</f>
        <v>0.30559437617100937</v>
      </c>
      <c r="E10" s="21">
        <f>(B10-'[1]2019年2月'!B6)/'[1]2019年2月'!B6</f>
        <v>0.7910350835074127</v>
      </c>
      <c r="F10" s="12">
        <v>0.34875783999999999</v>
      </c>
      <c r="G10" s="12">
        <v>0.32252259999999999</v>
      </c>
      <c r="H10" s="21">
        <f>(F10-G10)/G10</f>
        <v>8.1343881017950356E-2</v>
      </c>
    </row>
    <row r="11" spans="1:8" ht="21.95" customHeight="1" x14ac:dyDescent="0.2">
      <c r="A11" s="20" t="s">
        <v>45</v>
      </c>
      <c r="B11" s="12">
        <f>SUM(B12:B15)</f>
        <v>184.041436578</v>
      </c>
      <c r="C11" s="12">
        <f>SUM(C12:C15)</f>
        <v>203.91736568000002</v>
      </c>
      <c r="D11" s="21">
        <f t="shared" si="0"/>
        <v>-9.7470507407351345E-2</v>
      </c>
      <c r="E11" s="21">
        <f>(B11-'[1]2019年2月'!B7)/'[1]2019年2月'!B7</f>
        <v>0.51891934906077619</v>
      </c>
      <c r="F11" s="12">
        <f>SUM(F12:F15)</f>
        <v>572.56679626200003</v>
      </c>
      <c r="G11" s="12">
        <f>SUM(G12:G15)</f>
        <v>519.2627371179999</v>
      </c>
      <c r="H11" s="21">
        <f t="shared" ref="H11:H18" si="1">(F11-G11)/G11</f>
        <v>0.10265334932340241</v>
      </c>
    </row>
    <row r="12" spans="1:8" ht="21.95" customHeight="1" x14ac:dyDescent="0.2">
      <c r="A12" s="23" t="s">
        <v>89</v>
      </c>
      <c r="B12" s="12">
        <v>77.027084669999994</v>
      </c>
      <c r="C12" s="12">
        <v>101.89031684</v>
      </c>
      <c r="D12" s="21">
        <f t="shared" si="0"/>
        <v>-0.24401957851444447</v>
      </c>
      <c r="E12" s="21">
        <f>(B12-'[1]2019年2月'!B8)/'[1]2019年2月'!B8</f>
        <v>0.63228039937825031</v>
      </c>
      <c r="F12" s="12">
        <v>217.01083512</v>
      </c>
      <c r="G12" s="12">
        <v>262.32309801999997</v>
      </c>
      <c r="H12" s="21">
        <f t="shared" si="1"/>
        <v>-0.17273455232121912</v>
      </c>
    </row>
    <row r="13" spans="1:8" ht="21.95" customHeight="1" x14ac:dyDescent="0.2">
      <c r="A13" s="23" t="s">
        <v>46</v>
      </c>
      <c r="B13" s="12">
        <v>93.946548179999994</v>
      </c>
      <c r="C13" s="12">
        <v>89.789771160000001</v>
      </c>
      <c r="D13" s="21">
        <f t="shared" si="0"/>
        <v>4.629454966081676E-2</v>
      </c>
      <c r="E13" s="21">
        <f>(B13-'[1]2019年2月'!B9)/'[1]2019年2月'!B9</f>
        <v>0.41257105009665002</v>
      </c>
      <c r="F13" s="12">
        <v>324.59244639999997</v>
      </c>
      <c r="G13" s="12">
        <v>227.04877492</v>
      </c>
      <c r="H13" s="21">
        <f t="shared" si="1"/>
        <v>0.42961549347433919</v>
      </c>
    </row>
    <row r="14" spans="1:8" ht="21.95" customHeight="1" x14ac:dyDescent="0.2">
      <c r="A14" s="23" t="s">
        <v>47</v>
      </c>
      <c r="B14" s="12">
        <v>13.066351750000001</v>
      </c>
      <c r="C14" s="12">
        <v>12.227288619999999</v>
      </c>
      <c r="D14" s="21">
        <f>(B14-C14)/C14</f>
        <v>6.8622174226554034E-2</v>
      </c>
      <c r="E14" s="21">
        <f>(B14-'[1]2019年2月'!B10)/'[1]2019年2月'!B10</f>
        <v>0.749970378135704</v>
      </c>
      <c r="F14" s="12">
        <v>30.957176489999998</v>
      </c>
      <c r="G14" s="12">
        <v>29.873407319999998</v>
      </c>
      <c r="H14" s="21">
        <f t="shared" si="1"/>
        <v>3.6278726373286038E-2</v>
      </c>
    </row>
    <row r="15" spans="1:8" ht="21.95" customHeight="1" x14ac:dyDescent="0.2">
      <c r="A15" s="23" t="s">
        <v>48</v>
      </c>
      <c r="B15" s="12">
        <v>1.451978E-3</v>
      </c>
      <c r="C15" s="15">
        <v>9.9890599999999993E-3</v>
      </c>
      <c r="D15" s="21">
        <f>(B15-C15)/C15</f>
        <v>-0.85464317963852454</v>
      </c>
      <c r="E15" s="21">
        <f>(B15-'[1]2019年2月'!B11)/'[1]2019年2月'!B11</f>
        <v>-0.30094287480525272</v>
      </c>
      <c r="F15" s="12">
        <v>6.3382519999999999E-3</v>
      </c>
      <c r="G15" s="15">
        <v>1.7456857999999999E-2</v>
      </c>
      <c r="H15" s="21">
        <f t="shared" si="1"/>
        <v>-0.63691908360599603</v>
      </c>
    </row>
    <row r="16" spans="1:8" ht="21.95" customHeight="1" x14ac:dyDescent="0.2">
      <c r="A16" s="20" t="s">
        <v>49</v>
      </c>
      <c r="B16" s="12">
        <f>B6+B11</f>
        <v>349.50513658059998</v>
      </c>
      <c r="C16" s="12">
        <f>C6+C11</f>
        <v>401.86625745499998</v>
      </c>
      <c r="D16" s="21">
        <f t="shared" si="0"/>
        <v>-0.13029489264911293</v>
      </c>
      <c r="E16" s="21">
        <f>(B16-'[1]2019年2月'!B12)/'[1]2019年2月'!B12</f>
        <v>0.49286235984494225</v>
      </c>
      <c r="F16" s="12">
        <f>F6+F11</f>
        <v>1063.1693158441001</v>
      </c>
      <c r="G16" s="12">
        <f>G6+G11</f>
        <v>1041.7504938715997</v>
      </c>
      <c r="H16" s="21">
        <f t="shared" si="1"/>
        <v>2.0560414512402762E-2</v>
      </c>
    </row>
    <row r="17" spans="1:8" ht="21.95" customHeight="1" x14ac:dyDescent="0.2">
      <c r="A17" s="23" t="s">
        <v>90</v>
      </c>
      <c r="B17" s="12">
        <f>B7+B12</f>
        <v>184.06347084999999</v>
      </c>
      <c r="C17" s="12">
        <f>C7+C12</f>
        <v>245.58860578599999</v>
      </c>
      <c r="D17" s="21">
        <f>(B17-C17)/C17</f>
        <v>-0.25052112959023648</v>
      </c>
      <c r="E17" s="21">
        <f>(B17-'[1]2019年2月'!B13)/'[1]2019年2月'!B13</f>
        <v>0.57062218022444777</v>
      </c>
      <c r="F17" s="12">
        <f>F7+F12</f>
        <v>550.12193330000002</v>
      </c>
      <c r="G17" s="12">
        <f>G7+G12</f>
        <v>640.30557610599999</v>
      </c>
      <c r="H17" s="21">
        <f t="shared" si="1"/>
        <v>-0.14084469380143338</v>
      </c>
    </row>
    <row r="18" spans="1:8" ht="21.95" customHeight="1" x14ac:dyDescent="0.2">
      <c r="A18" s="23" t="s">
        <v>50</v>
      </c>
      <c r="B18" s="12">
        <f>B13</f>
        <v>93.946548179999994</v>
      </c>
      <c r="C18" s="12">
        <f>C13</f>
        <v>89.789771160000001</v>
      </c>
      <c r="D18" s="21">
        <f t="shared" si="0"/>
        <v>4.629454966081676E-2</v>
      </c>
      <c r="E18" s="21">
        <f>(B18-'[1]2019年2月'!B14)/'[1]2019年2月'!B14</f>
        <v>0.41257105009665002</v>
      </c>
      <c r="F18" s="12">
        <f>F13</f>
        <v>324.59244639999997</v>
      </c>
      <c r="G18" s="12">
        <f>G13</f>
        <v>227.04877492</v>
      </c>
      <c r="H18" s="21">
        <f t="shared" si="1"/>
        <v>0.42961549347433919</v>
      </c>
    </row>
    <row r="19" spans="1:8" ht="21.95" customHeight="1" x14ac:dyDescent="0.2">
      <c r="A19" s="23" t="s">
        <v>91</v>
      </c>
      <c r="B19" s="12">
        <f>B8+B14</f>
        <v>24.103793100000001</v>
      </c>
      <c r="C19" s="12">
        <f>C8+C14</f>
        <v>22.448967789999998</v>
      </c>
      <c r="D19" s="21">
        <f>(B19-C19)/C19</f>
        <v>7.3714984380580439E-2</v>
      </c>
      <c r="E19" s="21">
        <f>(B19-'[1]2019年2月'!B15)/'[1]2019年2月'!B15</f>
        <v>0.34726561736933104</v>
      </c>
      <c r="F19" s="12">
        <f>F8+F14</f>
        <v>63.843194269999998</v>
      </c>
      <c r="G19" s="12">
        <f>G8+G14</f>
        <v>59.450018559999997</v>
      </c>
      <c r="H19" s="21">
        <f>(F19-G19)/G19</f>
        <v>7.3896961118122842E-2</v>
      </c>
    </row>
    <row r="20" spans="1:8" ht="21.95" customHeight="1" x14ac:dyDescent="0.2">
      <c r="A20" s="23" t="s">
        <v>92</v>
      </c>
      <c r="B20" s="12">
        <f>B9+B15</f>
        <v>47.235554690599997</v>
      </c>
      <c r="C20" s="12">
        <f>C9+C15</f>
        <v>43.919603259000006</v>
      </c>
      <c r="D20" s="21">
        <f>(B20-C20)/C20</f>
        <v>7.5500486924833202E-2</v>
      </c>
      <c r="E20" s="21">
        <f>(B20-'[1]2019年2月'!B16)/'[1]2019年2月'!B16</f>
        <v>0.45606014920938026</v>
      </c>
      <c r="F20" s="12">
        <f>F9+F15</f>
        <v>124.2629840341</v>
      </c>
      <c r="G20" s="12">
        <f>G9+G15</f>
        <v>114.62360168560001</v>
      </c>
      <c r="H20" s="21">
        <f>(F20-G20)/G20</f>
        <v>8.4095964589734007E-2</v>
      </c>
    </row>
    <row r="21" spans="1:8" ht="21.95" customHeight="1" x14ac:dyDescent="0.2">
      <c r="A21" s="23" t="s">
        <v>93</v>
      </c>
      <c r="B21" s="12">
        <f>B10</f>
        <v>0.15576976000000001</v>
      </c>
      <c r="C21" s="12">
        <f>C10</f>
        <v>0.11930946000000001</v>
      </c>
      <c r="D21" s="21">
        <f>(B21-C21)/C21</f>
        <v>0.30559437617100937</v>
      </c>
      <c r="E21" s="21">
        <f>(B21-'[1]2019年2月'!B17)/'[1]2019年2月'!B17</f>
        <v>0.7910350835074127</v>
      </c>
      <c r="F21" s="12">
        <f>F10</f>
        <v>0.34875783999999999</v>
      </c>
      <c r="G21" s="12">
        <f>G10</f>
        <v>0.32252259999999999</v>
      </c>
      <c r="H21" s="21">
        <f>(F21-G21)/G21</f>
        <v>8.1343881017950356E-2</v>
      </c>
    </row>
  </sheetData>
  <mergeCells count="4">
    <mergeCell ref="A2:H2"/>
    <mergeCell ref="A4:A5"/>
    <mergeCell ref="B4:E4"/>
    <mergeCell ref="F4:H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O37" sqref="O37"/>
    </sheetView>
  </sheetViews>
  <sheetFormatPr defaultRowHeight="14.25" x14ac:dyDescent="0.2"/>
  <cols>
    <col min="2" max="2" width="10.75" customWidth="1"/>
    <col min="4" max="4" width="10.125" customWidth="1"/>
    <col min="6" max="6" width="10.25" customWidth="1"/>
    <col min="8" max="8" width="10.375" customWidth="1"/>
    <col min="10" max="10" width="10" customWidth="1"/>
    <col min="12" max="12" width="10.375" customWidth="1"/>
  </cols>
  <sheetData>
    <row r="1" spans="1:13" ht="19.5" customHeight="1" x14ac:dyDescent="0.3">
      <c r="A1" s="33" t="s">
        <v>94</v>
      </c>
      <c r="B1" s="24"/>
      <c r="C1" s="25"/>
      <c r="D1" s="24"/>
      <c r="E1" s="25"/>
      <c r="F1" s="24"/>
      <c r="G1" s="25"/>
      <c r="H1" s="24"/>
      <c r="I1" s="25"/>
      <c r="J1" s="24"/>
      <c r="K1" s="25"/>
      <c r="L1" s="24"/>
      <c r="M1" s="25"/>
    </row>
    <row r="2" spans="1:13" ht="19.5" x14ac:dyDescent="0.3">
      <c r="A2" s="46" t="s">
        <v>98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" x14ac:dyDescent="0.25">
      <c r="A3" s="26"/>
      <c r="B3" s="27"/>
      <c r="C3" s="28"/>
      <c r="D3" s="27"/>
      <c r="E3" s="28"/>
      <c r="F3" s="27"/>
      <c r="G3" s="28"/>
      <c r="H3" s="27"/>
      <c r="I3" s="28"/>
      <c r="J3" s="27"/>
      <c r="K3" s="28"/>
      <c r="L3" s="48" t="s">
        <v>95</v>
      </c>
      <c r="M3" s="48"/>
    </row>
    <row r="4" spans="1:13" x14ac:dyDescent="0.2">
      <c r="A4" s="44" t="s">
        <v>82</v>
      </c>
      <c r="B4" s="44" t="s">
        <v>83</v>
      </c>
      <c r="C4" s="49"/>
      <c r="D4" s="49"/>
      <c r="E4" s="49"/>
      <c r="F4" s="44" t="s">
        <v>84</v>
      </c>
      <c r="G4" s="49"/>
      <c r="H4" s="49"/>
      <c r="I4" s="49"/>
      <c r="J4" s="44" t="s">
        <v>85</v>
      </c>
      <c r="K4" s="49"/>
      <c r="L4" s="49"/>
      <c r="M4" s="49"/>
    </row>
    <row r="5" spans="1:13" x14ac:dyDescent="0.2">
      <c r="A5" s="44"/>
      <c r="B5" s="40" t="s">
        <v>34</v>
      </c>
      <c r="C5" s="41"/>
      <c r="D5" s="44" t="s">
        <v>35</v>
      </c>
      <c r="E5" s="49"/>
      <c r="F5" s="40" t="s">
        <v>34</v>
      </c>
      <c r="G5" s="41"/>
      <c r="H5" s="44" t="s">
        <v>35</v>
      </c>
      <c r="I5" s="49"/>
      <c r="J5" s="40" t="s">
        <v>34</v>
      </c>
      <c r="K5" s="41"/>
      <c r="L5" s="44" t="s">
        <v>35</v>
      </c>
      <c r="M5" s="49"/>
    </row>
    <row r="6" spans="1:13" x14ac:dyDescent="0.2">
      <c r="A6" s="44"/>
      <c r="B6" s="45" t="s">
        <v>51</v>
      </c>
      <c r="C6" s="29" t="s">
        <v>86</v>
      </c>
      <c r="D6" s="50" t="s">
        <v>87</v>
      </c>
      <c r="E6" s="29" t="s">
        <v>86</v>
      </c>
      <c r="F6" s="45" t="s">
        <v>51</v>
      </c>
      <c r="G6" s="29" t="s">
        <v>86</v>
      </c>
      <c r="H6" s="45" t="s">
        <v>87</v>
      </c>
      <c r="I6" s="29" t="s">
        <v>86</v>
      </c>
      <c r="J6" s="45" t="s">
        <v>51</v>
      </c>
      <c r="K6" s="29" t="s">
        <v>86</v>
      </c>
      <c r="L6" s="45" t="s">
        <v>87</v>
      </c>
      <c r="M6" s="29" t="s">
        <v>86</v>
      </c>
    </row>
    <row r="7" spans="1:13" x14ac:dyDescent="0.2">
      <c r="A7" s="44"/>
      <c r="B7" s="45"/>
      <c r="C7" s="30" t="s">
        <v>88</v>
      </c>
      <c r="D7" s="51"/>
      <c r="E7" s="30" t="s">
        <v>88</v>
      </c>
      <c r="F7" s="45"/>
      <c r="G7" s="30" t="s">
        <v>88</v>
      </c>
      <c r="H7" s="45"/>
      <c r="I7" s="30" t="s">
        <v>88</v>
      </c>
      <c r="J7" s="45"/>
      <c r="K7" s="30" t="s">
        <v>88</v>
      </c>
      <c r="L7" s="45"/>
      <c r="M7" s="30" t="s">
        <v>88</v>
      </c>
    </row>
    <row r="8" spans="1:13" x14ac:dyDescent="0.2">
      <c r="A8" s="32" t="s">
        <v>99</v>
      </c>
      <c r="B8" s="31">
        <v>35105.375200000002</v>
      </c>
      <c r="C8" s="31">
        <v>-13.127652498327963</v>
      </c>
      <c r="D8" s="31">
        <v>98723.515400000004</v>
      </c>
      <c r="E8" s="31">
        <v>-4.0433539938818033</v>
      </c>
      <c r="F8" s="31">
        <v>61948.175900000002</v>
      </c>
      <c r="G8" s="31">
        <v>22.142273210112336</v>
      </c>
      <c r="H8" s="31">
        <v>175689.348</v>
      </c>
      <c r="I8" s="31">
        <v>31.55302914497079</v>
      </c>
      <c r="J8" s="31">
        <v>97053.551100000012</v>
      </c>
      <c r="K8" s="31">
        <v>6.5020438245394825</v>
      </c>
      <c r="L8" s="31">
        <v>274412.86340000003</v>
      </c>
      <c r="M8" s="31">
        <v>16.063361361670843</v>
      </c>
    </row>
    <row r="9" spans="1:13" x14ac:dyDescent="0.2">
      <c r="A9" s="32" t="s">
        <v>52</v>
      </c>
      <c r="B9" s="31">
        <v>29098.331477</v>
      </c>
      <c r="C9" s="31">
        <v>-27.302457026447669</v>
      </c>
      <c r="D9" s="31">
        <v>83632.683673000007</v>
      </c>
      <c r="E9" s="31">
        <v>-13.215405230093966</v>
      </c>
      <c r="F9" s="31">
        <v>25809.617600000001</v>
      </c>
      <c r="G9" s="31">
        <v>-15.543892026596689</v>
      </c>
      <c r="H9" s="31">
        <v>82583.867800000007</v>
      </c>
      <c r="I9" s="31">
        <v>-0.95160837021703237</v>
      </c>
      <c r="J9" s="31">
        <v>54907.949076999997</v>
      </c>
      <c r="K9" s="31">
        <v>-22.211680943661786</v>
      </c>
      <c r="L9" s="31">
        <v>166216.55147300003</v>
      </c>
      <c r="M9" s="31">
        <v>-7.5266804970516468</v>
      </c>
    </row>
    <row r="10" spans="1:13" x14ac:dyDescent="0.2">
      <c r="A10" s="32" t="s">
        <v>53</v>
      </c>
      <c r="B10" s="31">
        <v>47591.368917</v>
      </c>
      <c r="C10" s="31">
        <v>-3.6421733222294841</v>
      </c>
      <c r="D10" s="31">
        <v>134669.41461599999</v>
      </c>
      <c r="E10" s="31">
        <v>2.2378149004245209</v>
      </c>
      <c r="F10" s="31">
        <v>77014.012300000002</v>
      </c>
      <c r="G10" s="31">
        <v>-28.612225802962353</v>
      </c>
      <c r="H10" s="31">
        <v>252215.57010000001</v>
      </c>
      <c r="I10" s="31">
        <v>-7.4806799854989672</v>
      </c>
      <c r="J10" s="31">
        <v>124605.381217</v>
      </c>
      <c r="K10" s="31">
        <v>-20.770517623281528</v>
      </c>
      <c r="L10" s="31">
        <v>386884.98471600004</v>
      </c>
      <c r="M10" s="31">
        <v>-4.3146124892272004</v>
      </c>
    </row>
    <row r="11" spans="1:13" x14ac:dyDescent="0.2">
      <c r="A11" s="32" t="s">
        <v>54</v>
      </c>
      <c r="B11" s="31">
        <v>28430.684378999998</v>
      </c>
      <c r="C11" s="31">
        <v>-27.557332371518044</v>
      </c>
      <c r="D11" s="31">
        <v>83593.026362000004</v>
      </c>
      <c r="E11" s="31">
        <v>-16.697731129212215</v>
      </c>
      <c r="F11" s="31">
        <v>24740.803199999998</v>
      </c>
      <c r="G11" s="31">
        <v>1.7798881522240573</v>
      </c>
      <c r="H11" s="31">
        <v>82239.729300000006</v>
      </c>
      <c r="I11" s="31">
        <v>21.570295114754952</v>
      </c>
      <c r="J11" s="31">
        <v>53171.487578999993</v>
      </c>
      <c r="K11" s="31">
        <v>-16.336412434052487</v>
      </c>
      <c r="L11" s="31">
        <v>165832.75566200001</v>
      </c>
      <c r="M11" s="31">
        <v>-1.2882170881208297</v>
      </c>
    </row>
    <row r="12" spans="1:13" x14ac:dyDescent="0.2">
      <c r="A12" s="32" t="s">
        <v>55</v>
      </c>
      <c r="B12" s="31">
        <v>36505.374448000002</v>
      </c>
      <c r="C12" s="31">
        <v>-34.635661932159131</v>
      </c>
      <c r="D12" s="31">
        <v>128539.854775</v>
      </c>
      <c r="E12" s="31">
        <v>-20.732906516096726</v>
      </c>
      <c r="F12" s="31">
        <v>45312.5985</v>
      </c>
      <c r="G12" s="31">
        <v>1.7743306660749019</v>
      </c>
      <c r="H12" s="31">
        <v>146805.5429</v>
      </c>
      <c r="I12" s="31">
        <v>24.99068684260763</v>
      </c>
      <c r="J12" s="31">
        <v>81817.97294800001</v>
      </c>
      <c r="K12" s="31">
        <v>-18.485009528285477</v>
      </c>
      <c r="L12" s="31">
        <v>275345.39767500001</v>
      </c>
      <c r="M12" s="31">
        <v>-1.526467684941669</v>
      </c>
    </row>
    <row r="13" spans="1:13" x14ac:dyDescent="0.2">
      <c r="A13" s="32" t="s">
        <v>56</v>
      </c>
      <c r="B13" s="31">
        <v>82781.604932000002</v>
      </c>
      <c r="C13" s="31">
        <v>-14.523361148421751</v>
      </c>
      <c r="D13" s="31">
        <v>236080.845153</v>
      </c>
      <c r="E13" s="31">
        <v>-6.9379657784744548</v>
      </c>
      <c r="F13" s="31">
        <v>48063.027999999998</v>
      </c>
      <c r="G13" s="31">
        <v>-7.366272398789234</v>
      </c>
      <c r="H13" s="31">
        <v>157527.51139999999</v>
      </c>
      <c r="I13" s="31">
        <v>26.83893271921524</v>
      </c>
      <c r="J13" s="31">
        <v>130844.63293200001</v>
      </c>
      <c r="K13" s="31">
        <v>-12.026618601272036</v>
      </c>
      <c r="L13" s="31">
        <v>393608.35655299999</v>
      </c>
      <c r="M13" s="31">
        <v>4.1633435362907978</v>
      </c>
    </row>
    <row r="14" spans="1:13" x14ac:dyDescent="0.2">
      <c r="A14" s="32" t="s">
        <v>57</v>
      </c>
      <c r="B14" s="31">
        <v>23329.563791</v>
      </c>
      <c r="C14" s="31">
        <v>-53.834735201848702</v>
      </c>
      <c r="D14" s="31">
        <v>66955.224690000003</v>
      </c>
      <c r="E14" s="31">
        <v>-39.268687804081345</v>
      </c>
      <c r="F14" s="31">
        <v>31068.827099999999</v>
      </c>
      <c r="G14" s="31">
        <v>-3.0945009071720255</v>
      </c>
      <c r="H14" s="31">
        <v>98440.662599999996</v>
      </c>
      <c r="I14" s="31">
        <v>8.0419656183958228</v>
      </c>
      <c r="J14" s="31">
        <v>54398.390891000003</v>
      </c>
      <c r="K14" s="31">
        <v>-34.13906637038513</v>
      </c>
      <c r="L14" s="31">
        <v>165395.88728999998</v>
      </c>
      <c r="M14" s="31">
        <v>-17.861270665914436</v>
      </c>
    </row>
    <row r="15" spans="1:13" x14ac:dyDescent="0.2">
      <c r="A15" s="32" t="s">
        <v>58</v>
      </c>
      <c r="B15" s="31">
        <v>34721.987222999996</v>
      </c>
      <c r="C15" s="31">
        <v>-19.989470409955608</v>
      </c>
      <c r="D15" s="31">
        <v>108045.736553</v>
      </c>
      <c r="E15" s="31">
        <v>-5.8822443752114584</v>
      </c>
      <c r="F15" s="31">
        <v>42773.1708</v>
      </c>
      <c r="G15" s="31">
        <v>-4.6974578704867067</v>
      </c>
      <c r="H15" s="31">
        <v>140663.57709999999</v>
      </c>
      <c r="I15" s="31">
        <v>12.963667240570043</v>
      </c>
      <c r="J15" s="31">
        <v>77495.158022999996</v>
      </c>
      <c r="K15" s="31">
        <v>-12.214871617494001</v>
      </c>
      <c r="L15" s="31">
        <v>248709.31365299999</v>
      </c>
      <c r="M15" s="31">
        <v>3.9235292402287993</v>
      </c>
    </row>
    <row r="16" spans="1:13" x14ac:dyDescent="0.2">
      <c r="A16" s="32" t="s">
        <v>59</v>
      </c>
      <c r="B16" s="31">
        <v>47331.958462000002</v>
      </c>
      <c r="C16" s="31">
        <v>9.4722364862445154</v>
      </c>
      <c r="D16" s="31">
        <v>130432.947073</v>
      </c>
      <c r="E16" s="31">
        <v>17.561662295955173</v>
      </c>
      <c r="F16" s="31">
        <v>35339.092700000001</v>
      </c>
      <c r="G16" s="31">
        <v>16.374934482259391</v>
      </c>
      <c r="H16" s="31">
        <v>102507.04580000001</v>
      </c>
      <c r="I16" s="31">
        <v>30.523091169244076</v>
      </c>
      <c r="J16" s="31">
        <v>82671.051162000003</v>
      </c>
      <c r="K16" s="31">
        <v>12.32009777048709</v>
      </c>
      <c r="L16" s="31">
        <v>232939.99287300001</v>
      </c>
      <c r="M16" s="31">
        <v>22.933791720948076</v>
      </c>
    </row>
    <row r="17" spans="1:13" x14ac:dyDescent="0.2">
      <c r="A17" s="32" t="s">
        <v>60</v>
      </c>
      <c r="B17" s="31">
        <v>111907.033417</v>
      </c>
      <c r="C17" s="31">
        <v>-13.154792061171788</v>
      </c>
      <c r="D17" s="31">
        <v>337578.07467900001</v>
      </c>
      <c r="E17" s="31">
        <v>-2.5653893965136438</v>
      </c>
      <c r="F17" s="31">
        <v>187398.15549999999</v>
      </c>
      <c r="G17" s="31">
        <v>-3.4885553985439812</v>
      </c>
      <c r="H17" s="31">
        <v>557922.52899999998</v>
      </c>
      <c r="I17" s="31">
        <v>11.621160403137816</v>
      </c>
      <c r="J17" s="31">
        <v>299305.18891699996</v>
      </c>
      <c r="K17" s="31">
        <v>-7.3444584018182422</v>
      </c>
      <c r="L17" s="31">
        <v>895500.60367899993</v>
      </c>
      <c r="M17" s="31">
        <v>5.8133510661962466</v>
      </c>
    </row>
    <row r="18" spans="1:13" x14ac:dyDescent="0.2">
      <c r="A18" s="32" t="s">
        <v>61</v>
      </c>
      <c r="B18" s="31">
        <v>129787.98811599999</v>
      </c>
      <c r="C18" s="31">
        <v>-6.2860234331280154</v>
      </c>
      <c r="D18" s="31">
        <v>367109.71877600002</v>
      </c>
      <c r="E18" s="31">
        <v>-2.0224919258176537</v>
      </c>
      <c r="F18" s="31">
        <v>122803.0019</v>
      </c>
      <c r="G18" s="31">
        <v>1.4331494527720057</v>
      </c>
      <c r="H18" s="31">
        <v>387652.50579999998</v>
      </c>
      <c r="I18" s="31">
        <v>25.478690438260404</v>
      </c>
      <c r="J18" s="31">
        <v>252590.990016</v>
      </c>
      <c r="K18" s="31">
        <v>-2.685552519140284</v>
      </c>
      <c r="L18" s="31">
        <v>754762.22457600001</v>
      </c>
      <c r="M18" s="31">
        <v>10.405615270409388</v>
      </c>
    </row>
    <row r="19" spans="1:13" x14ac:dyDescent="0.2">
      <c r="A19" s="32" t="s">
        <v>62</v>
      </c>
      <c r="B19" s="31">
        <v>63107.420754999999</v>
      </c>
      <c r="C19" s="31">
        <v>-1.5408877822093863</v>
      </c>
      <c r="D19" s="31">
        <v>184050.03843300001</v>
      </c>
      <c r="E19" s="31">
        <v>13.132181589829074</v>
      </c>
      <c r="F19" s="31">
        <v>68680.138300000006</v>
      </c>
      <c r="G19" s="31">
        <v>31.613686132421975</v>
      </c>
      <c r="H19" s="31">
        <v>206738.68659999999</v>
      </c>
      <c r="I19" s="31">
        <v>46.441781539099928</v>
      </c>
      <c r="J19" s="31">
        <v>131787.55905500002</v>
      </c>
      <c r="K19" s="31">
        <v>13.338166486543269</v>
      </c>
      <c r="L19" s="31">
        <v>390788.725033</v>
      </c>
      <c r="M19" s="31">
        <v>28.607939251371846</v>
      </c>
    </row>
    <row r="20" spans="1:13" x14ac:dyDescent="0.2">
      <c r="A20" s="32" t="s">
        <v>63</v>
      </c>
      <c r="B20" s="31">
        <v>37798.912770000003</v>
      </c>
      <c r="C20" s="31">
        <v>-18.047702738282293</v>
      </c>
      <c r="D20" s="31">
        <v>109159.359274</v>
      </c>
      <c r="E20" s="31">
        <v>-4.3762822099852228</v>
      </c>
      <c r="F20" s="31">
        <v>73221.321400000001</v>
      </c>
      <c r="G20" s="31">
        <v>-45.610376497165845</v>
      </c>
      <c r="H20" s="31">
        <v>219936.06719999999</v>
      </c>
      <c r="I20" s="31">
        <v>-21.182476987278168</v>
      </c>
      <c r="J20" s="31">
        <v>111020.23417000001</v>
      </c>
      <c r="K20" s="31">
        <v>-38.576916963683885</v>
      </c>
      <c r="L20" s="31">
        <v>329095.42647399998</v>
      </c>
      <c r="M20" s="31">
        <v>-16.303244384443911</v>
      </c>
    </row>
    <row r="21" spans="1:13" x14ac:dyDescent="0.2">
      <c r="A21" s="32" t="s">
        <v>64</v>
      </c>
      <c r="B21" s="31">
        <v>29228.973502000001</v>
      </c>
      <c r="C21" s="31">
        <v>-37.622362025690798</v>
      </c>
      <c r="D21" s="31">
        <v>95539.469696999993</v>
      </c>
      <c r="E21" s="31">
        <v>-15.419721380694709</v>
      </c>
      <c r="F21" s="31">
        <v>49044.190799999997</v>
      </c>
      <c r="G21" s="31">
        <v>-21.049854487144671</v>
      </c>
      <c r="H21" s="31">
        <v>156641.1513</v>
      </c>
      <c r="I21" s="31">
        <v>5.9050710322010183</v>
      </c>
      <c r="J21" s="31">
        <v>78273.16430199999</v>
      </c>
      <c r="K21" s="31">
        <v>-28.175624940614654</v>
      </c>
      <c r="L21" s="31">
        <v>252180.62099699999</v>
      </c>
      <c r="M21" s="31">
        <v>-3.3288023743516906</v>
      </c>
    </row>
    <row r="22" spans="1:13" x14ac:dyDescent="0.2">
      <c r="A22" s="32" t="s">
        <v>65</v>
      </c>
      <c r="B22" s="31">
        <v>120838.623741</v>
      </c>
      <c r="C22" s="31">
        <v>-9.2615690355684936</v>
      </c>
      <c r="D22" s="31">
        <v>357403.72786799999</v>
      </c>
      <c r="E22" s="31">
        <v>-3.2830322399070675</v>
      </c>
      <c r="F22" s="31">
        <v>158699.54060000001</v>
      </c>
      <c r="G22" s="31">
        <v>1.6660797093840818</v>
      </c>
      <c r="H22" s="31">
        <v>511848.70429999998</v>
      </c>
      <c r="I22" s="31">
        <v>19.844972426642354</v>
      </c>
      <c r="J22" s="31">
        <v>279538.16434100003</v>
      </c>
      <c r="K22" s="31">
        <v>-3.3647068434737295</v>
      </c>
      <c r="L22" s="31">
        <v>869252.43216799991</v>
      </c>
      <c r="M22" s="31">
        <v>9.1164731116532085</v>
      </c>
    </row>
    <row r="23" spans="1:13" x14ac:dyDescent="0.2">
      <c r="A23" s="32" t="s">
        <v>66</v>
      </c>
      <c r="B23" s="31">
        <v>57716.479346</v>
      </c>
      <c r="C23" s="31">
        <v>-5.1519005635524238</v>
      </c>
      <c r="D23" s="31">
        <v>162189.00382300001</v>
      </c>
      <c r="E23" s="31">
        <v>3.5196332743578225</v>
      </c>
      <c r="F23" s="31">
        <v>134670.48639999999</v>
      </c>
      <c r="G23" s="31">
        <v>3.6333570619030024</v>
      </c>
      <c r="H23" s="31">
        <v>419360.04220000003</v>
      </c>
      <c r="I23" s="31">
        <v>33.837555485711889</v>
      </c>
      <c r="J23" s="31">
        <v>192386.965746</v>
      </c>
      <c r="K23" s="31">
        <v>0.83149807096842576</v>
      </c>
      <c r="L23" s="31">
        <v>581549.04602300003</v>
      </c>
      <c r="M23" s="31">
        <v>23.731276955875138</v>
      </c>
    </row>
    <row r="24" spans="1:13" x14ac:dyDescent="0.2">
      <c r="A24" s="32" t="s">
        <v>67</v>
      </c>
      <c r="B24" s="31">
        <v>73005.554319999996</v>
      </c>
      <c r="C24" s="31">
        <v>-25.046360923698074</v>
      </c>
      <c r="D24" s="31">
        <v>210682.238641</v>
      </c>
      <c r="E24" s="31">
        <v>-15.958217036766726</v>
      </c>
      <c r="F24" s="31">
        <v>87264.781300000002</v>
      </c>
      <c r="G24" s="31">
        <v>-8.1065544875202811</v>
      </c>
      <c r="H24" s="31">
        <v>259224.76070000001</v>
      </c>
      <c r="I24" s="31">
        <v>12.517839753058038</v>
      </c>
      <c r="J24" s="31">
        <v>160270.33562</v>
      </c>
      <c r="K24" s="31">
        <v>-16.683801599204127</v>
      </c>
      <c r="L24" s="31">
        <v>469906.99934099999</v>
      </c>
      <c r="M24" s="31">
        <v>-2.3210552688364889</v>
      </c>
    </row>
    <row r="25" spans="1:13" x14ac:dyDescent="0.2">
      <c r="A25" s="32" t="s">
        <v>68</v>
      </c>
      <c r="B25" s="31">
        <v>74998.891575999995</v>
      </c>
      <c r="C25" s="31">
        <v>-13.993388948473406</v>
      </c>
      <c r="D25" s="31">
        <v>211691.13387600001</v>
      </c>
      <c r="E25" s="31">
        <v>-3.9663077800234889</v>
      </c>
      <c r="F25" s="31">
        <v>48356.156900000002</v>
      </c>
      <c r="G25" s="31">
        <v>-45.643783264895418</v>
      </c>
      <c r="H25" s="31">
        <v>144110.50409999999</v>
      </c>
      <c r="I25" s="31">
        <v>-42.728993511216473</v>
      </c>
      <c r="J25" s="31">
        <v>123355.048476</v>
      </c>
      <c r="K25" s="31">
        <v>-29.976717252990721</v>
      </c>
      <c r="L25" s="31">
        <v>355801.63797599997</v>
      </c>
      <c r="M25" s="31">
        <v>-24.628406645331108</v>
      </c>
    </row>
    <row r="26" spans="1:13" x14ac:dyDescent="0.2">
      <c r="A26" s="32" t="s">
        <v>69</v>
      </c>
      <c r="B26" s="31">
        <v>162488.77483400001</v>
      </c>
      <c r="C26" s="31">
        <v>-18.964367343004362</v>
      </c>
      <c r="D26" s="31">
        <v>490358.74591200001</v>
      </c>
      <c r="E26" s="31">
        <v>-8.5655513282751876</v>
      </c>
      <c r="F26" s="31">
        <v>161986.3174</v>
      </c>
      <c r="G26" s="31">
        <v>-14.428782037504259</v>
      </c>
      <c r="H26" s="31">
        <v>486905.82799999998</v>
      </c>
      <c r="I26" s="31">
        <v>0.31291723893902207</v>
      </c>
      <c r="J26" s="31">
        <v>324475.09223399998</v>
      </c>
      <c r="K26" s="31">
        <v>-16.761820430159172</v>
      </c>
      <c r="L26" s="31">
        <v>977264.57391200005</v>
      </c>
      <c r="M26" s="31">
        <v>-4.3475154115366932</v>
      </c>
    </row>
    <row r="27" spans="1:13" x14ac:dyDescent="0.2">
      <c r="A27" s="32" t="s">
        <v>70</v>
      </c>
      <c r="B27" s="31">
        <v>37460.868418999999</v>
      </c>
      <c r="C27" s="31">
        <v>-25.355510364832099</v>
      </c>
      <c r="D27" s="31">
        <v>107480.101132</v>
      </c>
      <c r="E27" s="31">
        <v>-19.770385652697339</v>
      </c>
      <c r="F27" s="31">
        <v>20595.8871</v>
      </c>
      <c r="G27" s="31">
        <v>-37.91014027447185</v>
      </c>
      <c r="H27" s="31">
        <v>72981.539000000004</v>
      </c>
      <c r="I27" s="31">
        <v>-23.113365134076179</v>
      </c>
      <c r="J27" s="31">
        <v>58056.755518999998</v>
      </c>
      <c r="K27" s="31">
        <v>-30.351513050634676</v>
      </c>
      <c r="L27" s="31">
        <v>180461.640132</v>
      </c>
      <c r="M27" s="31">
        <v>-21.15674407601912</v>
      </c>
    </row>
    <row r="28" spans="1:13" x14ac:dyDescent="0.2">
      <c r="A28" s="32" t="s">
        <v>71</v>
      </c>
      <c r="B28" s="31">
        <v>8010.5850979999996</v>
      </c>
      <c r="C28" s="31">
        <v>-39.810394155306497</v>
      </c>
      <c r="D28" s="31">
        <v>26819.719526000001</v>
      </c>
      <c r="E28" s="31">
        <v>-25.157018738988668</v>
      </c>
      <c r="F28" s="31">
        <v>6256.8507799999998</v>
      </c>
      <c r="G28" s="31">
        <v>-38.319439990644291</v>
      </c>
      <c r="H28" s="31">
        <v>21105.76082</v>
      </c>
      <c r="I28" s="31">
        <v>-32.125986653916506</v>
      </c>
      <c r="J28" s="31">
        <v>14267.435878</v>
      </c>
      <c r="K28" s="31">
        <v>-39.165518978428771</v>
      </c>
      <c r="L28" s="31">
        <v>47925.480345999997</v>
      </c>
      <c r="M28" s="31">
        <v>-28.394775251119469</v>
      </c>
    </row>
    <row r="29" spans="1:13" x14ac:dyDescent="0.2">
      <c r="A29" s="32" t="s">
        <v>72</v>
      </c>
      <c r="B29" s="31">
        <v>37319.593798000002</v>
      </c>
      <c r="C29" s="31">
        <v>-27.81474452057962</v>
      </c>
      <c r="D29" s="31">
        <v>116087.38291499999</v>
      </c>
      <c r="E29" s="31">
        <v>-20.324004786213017</v>
      </c>
      <c r="F29" s="31">
        <v>36717.6204</v>
      </c>
      <c r="G29" s="31">
        <v>-43.241274081137021</v>
      </c>
      <c r="H29" s="31">
        <v>131491.0631</v>
      </c>
      <c r="I29" s="31">
        <v>2.0787245408954664</v>
      </c>
      <c r="J29" s="31">
        <v>74037.214198000001</v>
      </c>
      <c r="K29" s="31">
        <v>-36.388927961774677</v>
      </c>
      <c r="L29" s="31">
        <v>247578.44601499999</v>
      </c>
      <c r="M29" s="31">
        <v>-9.8116628057899273</v>
      </c>
    </row>
    <row r="30" spans="1:13" x14ac:dyDescent="0.2">
      <c r="A30" s="32" t="s">
        <v>73</v>
      </c>
      <c r="B30" s="31">
        <v>83941.782523999995</v>
      </c>
      <c r="C30" s="31">
        <v>-7.2818618042214611</v>
      </c>
      <c r="D30" s="31">
        <v>263936.14688999997</v>
      </c>
      <c r="E30" s="31">
        <v>16.106104386834556</v>
      </c>
      <c r="F30" s="31">
        <v>74008.931800000006</v>
      </c>
      <c r="G30" s="31">
        <v>74.04582578679009</v>
      </c>
      <c r="H30" s="31">
        <v>224978.08689999999</v>
      </c>
      <c r="I30" s="31">
        <v>90.37359940918931</v>
      </c>
      <c r="J30" s="31">
        <v>157950.714324</v>
      </c>
      <c r="K30" s="31">
        <v>18.709024538241927</v>
      </c>
      <c r="L30" s="31">
        <v>488914.23378999997</v>
      </c>
      <c r="M30" s="31">
        <v>41.509030745298993</v>
      </c>
    </row>
    <row r="31" spans="1:13" x14ac:dyDescent="0.2">
      <c r="A31" s="32" t="s">
        <v>74</v>
      </c>
      <c r="B31" s="31">
        <v>21732.072040999999</v>
      </c>
      <c r="C31" s="31">
        <v>-7.1953668873143322</v>
      </c>
      <c r="D31" s="31">
        <v>61005.043532999996</v>
      </c>
      <c r="E31" s="31">
        <v>-2.940180269238263</v>
      </c>
      <c r="F31" s="31">
        <v>36477.368199999997</v>
      </c>
      <c r="G31" s="31">
        <v>3.2688588316577558</v>
      </c>
      <c r="H31" s="31">
        <v>113045.8104</v>
      </c>
      <c r="I31" s="31">
        <v>33.303151265084253</v>
      </c>
      <c r="J31" s="31">
        <v>58209.440240999997</v>
      </c>
      <c r="K31" s="31">
        <v>-0.90277929724196448</v>
      </c>
      <c r="L31" s="31">
        <v>174050.85393300001</v>
      </c>
      <c r="M31" s="31">
        <v>17.875438776421415</v>
      </c>
    </row>
    <row r="32" spans="1:13" x14ac:dyDescent="0.2">
      <c r="A32" s="32" t="s">
        <v>75</v>
      </c>
      <c r="B32" s="31">
        <v>66169.294548000005</v>
      </c>
      <c r="C32" s="31">
        <v>-5.059756806887906</v>
      </c>
      <c r="D32" s="31">
        <v>185637.23203099999</v>
      </c>
      <c r="E32" s="31">
        <v>0.28453380096130171</v>
      </c>
      <c r="F32" s="31">
        <v>70749.510500000004</v>
      </c>
      <c r="G32" s="31">
        <v>9.8028653692848895</v>
      </c>
      <c r="H32" s="31">
        <v>218568.9025</v>
      </c>
      <c r="I32" s="31">
        <v>30.08318774436788</v>
      </c>
      <c r="J32" s="31">
        <v>136918.80504800001</v>
      </c>
      <c r="K32" s="31">
        <v>2.0799884345244712</v>
      </c>
      <c r="L32" s="31">
        <v>404206.13453099999</v>
      </c>
      <c r="M32" s="31">
        <v>14.462881466855611</v>
      </c>
    </row>
    <row r="33" spans="1:13" x14ac:dyDescent="0.2">
      <c r="A33" s="32" t="s">
        <v>76</v>
      </c>
      <c r="B33" s="31">
        <v>10539.123799999999</v>
      </c>
      <c r="C33" s="31">
        <v>-30.665200997504137</v>
      </c>
      <c r="D33" s="31">
        <v>38773.242200000001</v>
      </c>
      <c r="E33" s="31">
        <v>-25.610941341390593</v>
      </c>
      <c r="F33" s="31">
        <v>5163.4141</v>
      </c>
      <c r="G33" s="31">
        <v>-26.734640343255663</v>
      </c>
      <c r="H33" s="31">
        <v>14567.1549</v>
      </c>
      <c r="I33" s="31">
        <v>-13.05111403067859</v>
      </c>
      <c r="J33" s="31">
        <v>15702.537899999999</v>
      </c>
      <c r="K33" s="31">
        <v>-29.420101808577382</v>
      </c>
      <c r="L33" s="31">
        <v>53340.397100000002</v>
      </c>
      <c r="M33" s="31">
        <v>-22.555831265616753</v>
      </c>
    </row>
    <row r="34" spans="1:13" x14ac:dyDescent="0.2">
      <c r="A34" s="32" t="s">
        <v>77</v>
      </c>
      <c r="B34" s="31">
        <v>76049.729466000004</v>
      </c>
      <c r="C34" s="31">
        <v>-14.265111754967643</v>
      </c>
      <c r="D34" s="31">
        <v>230462.49298000001</v>
      </c>
      <c r="E34" s="31">
        <v>-2.5361120659403742</v>
      </c>
      <c r="F34" s="31">
        <v>41538.968000000001</v>
      </c>
      <c r="G34" s="31">
        <v>-40.375799543395594</v>
      </c>
      <c r="H34" s="31">
        <v>135375.2893</v>
      </c>
      <c r="I34" s="31">
        <v>-23.735541988179563</v>
      </c>
      <c r="J34" s="31">
        <v>117588.69746600001</v>
      </c>
      <c r="K34" s="31">
        <v>-25.751272308648904</v>
      </c>
      <c r="L34" s="31">
        <v>365837.78228000004</v>
      </c>
      <c r="M34" s="31">
        <v>-11.626357172198301</v>
      </c>
    </row>
    <row r="35" spans="1:13" x14ac:dyDescent="0.2">
      <c r="A35" s="32" t="s">
        <v>78</v>
      </c>
      <c r="B35" s="31">
        <v>28906.742171999998</v>
      </c>
      <c r="C35" s="31">
        <v>-21.396547332078349</v>
      </c>
      <c r="D35" s="31">
        <v>90362.690929000004</v>
      </c>
      <c r="E35" s="31">
        <v>-9.0245867130897501</v>
      </c>
      <c r="F35" s="31">
        <v>24549.7382</v>
      </c>
      <c r="G35" s="31">
        <v>-14.386097992582968</v>
      </c>
      <c r="H35" s="31">
        <v>77285.534899999999</v>
      </c>
      <c r="I35" s="31">
        <v>-4.3397874514968926</v>
      </c>
      <c r="J35" s="31">
        <v>53456.480371999998</v>
      </c>
      <c r="K35" s="31">
        <v>-18.325146979639108</v>
      </c>
      <c r="L35" s="31">
        <v>167648.225829</v>
      </c>
      <c r="M35" s="31">
        <v>-6.9232279091598343</v>
      </c>
    </row>
    <row r="36" spans="1:13" x14ac:dyDescent="0.2">
      <c r="A36" s="32" t="s">
        <v>79</v>
      </c>
      <c r="B36" s="31">
        <v>10680.401760000001</v>
      </c>
      <c r="C36" s="31">
        <v>-23.400292703309262</v>
      </c>
      <c r="D36" s="31">
        <v>31516.608552000002</v>
      </c>
      <c r="E36" s="31">
        <v>-17.278223574176636</v>
      </c>
      <c r="F36" s="31">
        <v>5404.7741999999998</v>
      </c>
      <c r="G36" s="31">
        <v>-11.586523031159841</v>
      </c>
      <c r="H36" s="31">
        <v>17431.820800000001</v>
      </c>
      <c r="I36" s="31">
        <v>5.1458498976292519</v>
      </c>
      <c r="J36" s="31">
        <v>16085.17596</v>
      </c>
      <c r="K36" s="31">
        <v>-19.799493715892062</v>
      </c>
      <c r="L36" s="31">
        <v>48948.429352000006</v>
      </c>
      <c r="M36" s="31">
        <v>-10.47913610407689</v>
      </c>
    </row>
    <row r="37" spans="1:13" x14ac:dyDescent="0.2">
      <c r="A37" s="32" t="s">
        <v>80</v>
      </c>
      <c r="B37" s="31">
        <v>12048.579793999999</v>
      </c>
      <c r="C37" s="31">
        <v>-21.384877650220453</v>
      </c>
      <c r="D37" s="31">
        <v>37294.650859000001</v>
      </c>
      <c r="E37" s="31">
        <v>-7.9733398404115681</v>
      </c>
      <c r="F37" s="31">
        <v>11077.752500000001</v>
      </c>
      <c r="G37" s="31">
        <v>0.29222010670543869</v>
      </c>
      <c r="H37" s="31">
        <v>35442.448400000001</v>
      </c>
      <c r="I37" s="31">
        <v>26.499823331858053</v>
      </c>
      <c r="J37" s="31">
        <v>23126.332294</v>
      </c>
      <c r="K37" s="31">
        <v>-12.305615134035092</v>
      </c>
      <c r="L37" s="31">
        <v>72737.09925900001</v>
      </c>
      <c r="M37" s="31">
        <v>6.1178399283817217</v>
      </c>
    </row>
    <row r="38" spans="1:13" x14ac:dyDescent="0.2">
      <c r="A38" s="32" t="s">
        <v>81</v>
      </c>
      <c r="B38" s="31">
        <v>36003.325400000002</v>
      </c>
      <c r="C38" s="31">
        <v>-25.292753200066876</v>
      </c>
      <c r="D38" s="31">
        <v>120215.13499999999</v>
      </c>
      <c r="E38" s="31">
        <v>-14.020784349007279</v>
      </c>
      <c r="F38" s="31">
        <v>23680.133399999999</v>
      </c>
      <c r="G38" s="31">
        <v>-7.9199154930452655</v>
      </c>
      <c r="H38" s="31">
        <v>74380.917400000006</v>
      </c>
      <c r="I38" s="31">
        <v>7.1575918091706461</v>
      </c>
      <c r="J38" s="31">
        <v>59683.4588</v>
      </c>
      <c r="K38" s="31">
        <v>-19.247850634413162</v>
      </c>
      <c r="L38" s="31">
        <v>194596.05239999999</v>
      </c>
      <c r="M38" s="31">
        <v>-6.9948477675411551</v>
      </c>
    </row>
    <row r="39" spans="1:13" x14ac:dyDescent="0.2">
      <c r="A39" s="32" t="s">
        <v>100</v>
      </c>
      <c r="B39" s="31">
        <v>1654637.000026</v>
      </c>
      <c r="C39" s="31">
        <v>-16.410898530982699</v>
      </c>
      <c r="D39" s="31">
        <v>4906025.1958210003</v>
      </c>
      <c r="E39" s="31">
        <v>-6.1025807321523029</v>
      </c>
      <c r="F39" s="31">
        <v>1840414.3657800001</v>
      </c>
      <c r="G39" s="31">
        <v>-9.7470507407350908</v>
      </c>
      <c r="H39" s="31">
        <v>5725667.9626200004</v>
      </c>
      <c r="I39" s="31">
        <v>10.265334932340169</v>
      </c>
      <c r="J39" s="31">
        <v>3495051.3658060003</v>
      </c>
      <c r="K39" s="31">
        <v>-13.029489264911264</v>
      </c>
      <c r="L39" s="31">
        <v>10631693.158441</v>
      </c>
      <c r="M39" s="31">
        <v>2.0560414512402181</v>
      </c>
    </row>
  </sheetData>
  <mergeCells count="18">
    <mergeCell ref="H6:H7"/>
    <mergeCell ref="J6:J7"/>
    <mergeCell ref="L6:L7"/>
    <mergeCell ref="A2:M2"/>
    <mergeCell ref="L3:M3"/>
    <mergeCell ref="A4:A7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B6:B7"/>
    <mergeCell ref="D6:D7"/>
    <mergeCell ref="F6:F7"/>
  </mergeCells>
  <phoneticPr fontId="2" type="noConversion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2019-04-17T07:32:44Z</dcterms:modified>
</cp:coreProperties>
</file>