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8865" activeTab="0"/>
  </bookViews>
  <sheets>
    <sheet name="17年正文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<sst xmlns="http://schemas.openxmlformats.org/spreadsheetml/2006/main" count="33" uniqueCount="31">
  <si>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说明</t>
  </si>
  <si>
    <t>单位：万元</t>
  </si>
  <si>
    <t>单位</t>
  </si>
  <si>
    <t>合计</t>
  </si>
  <si>
    <t>系数</t>
  </si>
  <si>
    <t>总计</t>
  </si>
  <si>
    <t>资金额度  （80%）</t>
  </si>
  <si>
    <t>资金额度  （20%）</t>
  </si>
  <si>
    <t>附件</t>
  </si>
  <si>
    <t>贫困人口因素80%</t>
  </si>
  <si>
    <t>贫困村因素20%</t>
  </si>
  <si>
    <t>合计</t>
  </si>
  <si>
    <t>小计</t>
  </si>
  <si>
    <t>融水县</t>
  </si>
  <si>
    <t xml:space="preserve">三江县 </t>
  </si>
  <si>
    <t>融安县</t>
  </si>
  <si>
    <t>柳城县</t>
  </si>
  <si>
    <t>鹿寨县</t>
  </si>
  <si>
    <t>柳江区</t>
  </si>
  <si>
    <t>柳南区</t>
  </si>
  <si>
    <t>柳北区</t>
  </si>
  <si>
    <t>2018年柳州市本级财政扶贫资金（第二批）分配表</t>
  </si>
  <si>
    <t>贫困县脱贫摘帽倾斜资金</t>
  </si>
  <si>
    <t>客观因素、政策因素（90%）</t>
  </si>
  <si>
    <t>贫困村数（含“十三五”期非贫困村的深度贫困村）    （个）</t>
  </si>
  <si>
    <t>绩效因素（10%）</t>
  </si>
  <si>
    <t>建档立卡帮扶对象  （含2016、2017年脱贫户）      （人）</t>
  </si>
  <si>
    <t>1.此表依据建档立卡帮扶对象（含2016、2017年脱贫户）人数和“十三五”期贫困村以及自治区批复的深度贫困村进行分配。                                          2.2017年贫困县绩效扣分情况：融水、三江县分别扣2分，融安县扣2.2分；非贫困县绩效扣分情况：柳城、鹿寨县和柳江区分别扣2分。                                 3.根据柳政规〔2017〕9号文件要求，客观因素、政策因素占90%，绩效因素占10%。</t>
  </si>
  <si>
    <t>奖励170</t>
  </si>
  <si>
    <t>奖励170</t>
  </si>
  <si>
    <t>奖励70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</si>
</sst>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 "/>
    <numFmt numFmtId="190" formatCode="0.0_ "/>
    <numFmt numFmtId="191" formatCode="0_ "/>
    <numFmt numFmtId="192" formatCode="0_);[Red]\(0\)"/>
    <numFmt numFmtId="193" formatCode="0.00_);[Red]\(0.00\)"/>
    <numFmt numFmtId="194" formatCode="0.000000_);[Red]\(0.0000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92" fontId="4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6" fillId="0" borderId="11" xfId="44" applyFont="1" applyBorder="1" applyAlignment="1">
      <alignment horizontal="center" vertical="center" wrapText="1"/>
    </xf>
    <xf numFmtId="180" fontId="6" fillId="0" borderId="13" xfId="44" applyFont="1" applyBorder="1" applyAlignment="1">
      <alignment horizontal="center" vertical="center" wrapText="1"/>
    </xf>
    <xf numFmtId="180" fontId="6" fillId="0" borderId="14" xfId="44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80" fontId="6" fillId="0" borderId="16" xfId="44" applyFont="1" applyBorder="1" applyAlignment="1">
      <alignment horizontal="center" vertical="center"/>
    </xf>
    <xf numFmtId="180" fontId="6" fillId="0" borderId="12" xfId="44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0" fontId="6" fillId="0" borderId="11" xfId="44" applyFont="1" applyBorder="1" applyAlignment="1">
      <alignment horizontal="center" vertical="center"/>
    </xf>
    <xf numFmtId="180" fontId="6" fillId="0" borderId="13" xfId="44" applyFont="1" applyBorder="1" applyAlignment="1">
      <alignment horizontal="center" vertical="center"/>
    </xf>
    <xf numFmtId="180" fontId="6" fillId="0" borderId="14" xfId="44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8.875" style="1" customWidth="1"/>
    <col min="2" max="2" width="12.125" style="1" customWidth="1"/>
    <col min="3" max="3" width="16.625" style="1" customWidth="1"/>
    <col min="4" max="4" width="14.25390625" style="1" customWidth="1"/>
    <col min="5" max="5" width="17.125" style="1" customWidth="1"/>
    <col min="6" max="6" width="14.25390625" style="1" customWidth="1"/>
    <col min="7" max="8" width="14.25390625" style="11" customWidth="1"/>
    <col min="9" max="9" width="14.25390625" style="3" customWidth="1"/>
    <col min="10" max="16384" width="9.00390625" style="1" customWidth="1"/>
  </cols>
  <sheetData>
    <row r="1" spans="1:9" ht="18" customHeight="1">
      <c r="A1" s="4" t="s">
        <v>8</v>
      </c>
      <c r="B1" s="4"/>
      <c r="I1" s="2"/>
    </row>
    <row r="2" spans="1:9" ht="19.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</row>
    <row r="3" spans="1:9" ht="17.2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</row>
    <row r="4" spans="1:9" ht="26.25" customHeight="1">
      <c r="A4" s="28" t="s">
        <v>2</v>
      </c>
      <c r="B4" s="15" t="s">
        <v>22</v>
      </c>
      <c r="C4" s="21" t="s">
        <v>23</v>
      </c>
      <c r="D4" s="21"/>
      <c r="E4" s="21"/>
      <c r="F4" s="21"/>
      <c r="G4" s="22"/>
      <c r="H4" s="15" t="s">
        <v>25</v>
      </c>
      <c r="I4" s="25" t="s">
        <v>11</v>
      </c>
    </row>
    <row r="5" spans="1:9" s="2" customFormat="1" ht="29.25" customHeight="1">
      <c r="A5" s="29"/>
      <c r="B5" s="16"/>
      <c r="C5" s="21" t="s">
        <v>9</v>
      </c>
      <c r="D5" s="21"/>
      <c r="E5" s="31" t="s">
        <v>10</v>
      </c>
      <c r="F5" s="32"/>
      <c r="G5" s="25" t="s">
        <v>12</v>
      </c>
      <c r="H5" s="16"/>
      <c r="I5" s="26"/>
    </row>
    <row r="6" spans="1:9" ht="79.5" customHeight="1">
      <c r="A6" s="30"/>
      <c r="B6" s="17"/>
      <c r="C6" s="13" t="s">
        <v>26</v>
      </c>
      <c r="D6" s="5" t="s">
        <v>6</v>
      </c>
      <c r="E6" s="6" t="s">
        <v>24</v>
      </c>
      <c r="F6" s="5" t="s">
        <v>7</v>
      </c>
      <c r="G6" s="27"/>
      <c r="H6" s="17"/>
      <c r="I6" s="27"/>
    </row>
    <row r="7" spans="1:9" ht="22.5" customHeight="1">
      <c r="A7" s="5" t="s">
        <v>13</v>
      </c>
      <c r="B7" s="5"/>
      <c r="C7" s="7">
        <v>120599</v>
      </c>
      <c r="D7" s="7">
        <v>1460</v>
      </c>
      <c r="E7" s="7">
        <v>115</v>
      </c>
      <c r="F7" s="7">
        <v>340</v>
      </c>
      <c r="G7" s="8">
        <f>SUM(D7,F7)</f>
        <v>1800</v>
      </c>
      <c r="H7" s="12" t="s">
        <v>28</v>
      </c>
      <c r="I7" s="8">
        <f>SUM(G7+170)</f>
        <v>1970</v>
      </c>
    </row>
    <row r="8" spans="1:9" ht="22.5" customHeight="1">
      <c r="A8" s="5" t="s">
        <v>14</v>
      </c>
      <c r="B8" s="5"/>
      <c r="C8" s="7">
        <v>96686</v>
      </c>
      <c r="D8" s="7">
        <v>1170</v>
      </c>
      <c r="E8" s="7">
        <v>98</v>
      </c>
      <c r="F8" s="7">
        <v>290</v>
      </c>
      <c r="G8" s="8">
        <f aca="true" t="shared" si="0" ref="G8:G14">SUM(D8,F8)</f>
        <v>1460</v>
      </c>
      <c r="H8" s="12" t="s">
        <v>29</v>
      </c>
      <c r="I8" s="8">
        <f>SUM(G8+170)</f>
        <v>1630</v>
      </c>
    </row>
    <row r="9" spans="1:9" ht="22.5" customHeight="1">
      <c r="A9" s="5" t="s">
        <v>15</v>
      </c>
      <c r="B9" s="5">
        <v>2000</v>
      </c>
      <c r="C9" s="7">
        <v>54060</v>
      </c>
      <c r="D9" s="7">
        <v>655</v>
      </c>
      <c r="E9" s="7">
        <v>62</v>
      </c>
      <c r="F9" s="7">
        <v>180</v>
      </c>
      <c r="G9" s="8">
        <f>SUM(D9,F9)</f>
        <v>835</v>
      </c>
      <c r="H9" s="12"/>
      <c r="I9" s="8">
        <f>SUM(B9+G9)</f>
        <v>2835</v>
      </c>
    </row>
    <row r="10" spans="1:9" ht="22.5" customHeight="1">
      <c r="A10" s="5" t="s">
        <v>16</v>
      </c>
      <c r="B10" s="5"/>
      <c r="C10" s="7">
        <v>22885</v>
      </c>
      <c r="D10" s="7">
        <v>275</v>
      </c>
      <c r="E10" s="7">
        <v>23</v>
      </c>
      <c r="F10" s="7">
        <v>65</v>
      </c>
      <c r="G10" s="8">
        <f t="shared" si="0"/>
        <v>340</v>
      </c>
      <c r="H10" s="12" t="s">
        <v>30</v>
      </c>
      <c r="I10" s="8">
        <f>SUM(G10+70)</f>
        <v>410</v>
      </c>
    </row>
    <row r="11" spans="1:9" ht="22.5" customHeight="1">
      <c r="A11" s="5" t="s">
        <v>17</v>
      </c>
      <c r="B11" s="5"/>
      <c r="C11" s="7">
        <v>22192</v>
      </c>
      <c r="D11" s="7">
        <v>270</v>
      </c>
      <c r="E11" s="7">
        <v>22</v>
      </c>
      <c r="F11" s="7">
        <v>65</v>
      </c>
      <c r="G11" s="8">
        <f t="shared" si="0"/>
        <v>335</v>
      </c>
      <c r="H11" s="12" t="s">
        <v>30</v>
      </c>
      <c r="I11" s="8">
        <f>SUM(G11+70)</f>
        <v>405</v>
      </c>
    </row>
    <row r="12" spans="1:9" ht="22.5" customHeight="1">
      <c r="A12" s="5" t="s">
        <v>18</v>
      </c>
      <c r="B12" s="5"/>
      <c r="C12" s="7">
        <v>18505</v>
      </c>
      <c r="D12" s="7">
        <v>220</v>
      </c>
      <c r="E12" s="7">
        <v>23</v>
      </c>
      <c r="F12" s="7">
        <v>65</v>
      </c>
      <c r="G12" s="8">
        <f>SUM(D12,F12)</f>
        <v>285</v>
      </c>
      <c r="H12" s="12" t="s">
        <v>30</v>
      </c>
      <c r="I12" s="8">
        <f>SUM(G12+70)</f>
        <v>355</v>
      </c>
    </row>
    <row r="13" spans="1:9" ht="22.5" customHeight="1">
      <c r="A13" s="5" t="s">
        <v>19</v>
      </c>
      <c r="B13" s="5"/>
      <c r="C13" s="7">
        <v>622</v>
      </c>
      <c r="D13" s="7">
        <v>10</v>
      </c>
      <c r="E13" s="7">
        <v>2</v>
      </c>
      <c r="F13" s="7">
        <v>5</v>
      </c>
      <c r="G13" s="8">
        <f t="shared" si="0"/>
        <v>15</v>
      </c>
      <c r="H13" s="8"/>
      <c r="I13" s="8">
        <f>SUM(G13)</f>
        <v>15</v>
      </c>
    </row>
    <row r="14" spans="1:9" ht="22.5" customHeight="1">
      <c r="A14" s="5" t="s">
        <v>20</v>
      </c>
      <c r="B14" s="5"/>
      <c r="C14" s="7">
        <v>1514</v>
      </c>
      <c r="D14" s="7">
        <v>20</v>
      </c>
      <c r="E14" s="7">
        <v>3</v>
      </c>
      <c r="F14" s="7">
        <v>10</v>
      </c>
      <c r="G14" s="8">
        <f t="shared" si="0"/>
        <v>30</v>
      </c>
      <c r="H14" s="8"/>
      <c r="I14" s="8">
        <f>SUM(G14)</f>
        <v>30</v>
      </c>
    </row>
    <row r="15" spans="1:9" ht="22.5" customHeight="1">
      <c r="A15" s="5" t="s">
        <v>3</v>
      </c>
      <c r="B15" s="5">
        <f>SUM(B9:B14)</f>
        <v>2000</v>
      </c>
      <c r="C15" s="7">
        <f>SUM(C7:C14)</f>
        <v>337063</v>
      </c>
      <c r="D15" s="7">
        <f>SUM(D7:D14)</f>
        <v>4080</v>
      </c>
      <c r="E15" s="7">
        <f>SUM(E7:E14)</f>
        <v>348</v>
      </c>
      <c r="F15" s="7">
        <f>SUM(F7:F14)</f>
        <v>1020</v>
      </c>
      <c r="G15" s="8">
        <f>SUM(G7:G14)</f>
        <v>5100</v>
      </c>
      <c r="H15" s="8"/>
      <c r="I15" s="8">
        <f>SUM(I7:I14)</f>
        <v>7650</v>
      </c>
    </row>
    <row r="16" spans="1:9" ht="22.5" customHeight="1">
      <c r="A16" s="5" t="s">
        <v>4</v>
      </c>
      <c r="B16" s="5"/>
      <c r="C16" s="7"/>
      <c r="D16" s="9">
        <v>0.012105</v>
      </c>
      <c r="E16" s="9"/>
      <c r="F16" s="9">
        <v>2.874</v>
      </c>
      <c r="G16" s="8"/>
      <c r="H16" s="8"/>
      <c r="I16" s="8">
        <f>SUM(G16)</f>
        <v>0</v>
      </c>
    </row>
    <row r="17" spans="1:9" ht="22.5" customHeight="1">
      <c r="A17" s="5" t="s">
        <v>5</v>
      </c>
      <c r="B17" s="14">
        <f>SUM(B15)</f>
        <v>2000</v>
      </c>
      <c r="C17" s="8">
        <f>SUM(C7:C14)</f>
        <v>337063</v>
      </c>
      <c r="D17" s="8">
        <f>SUM(D7:D14)</f>
        <v>4080</v>
      </c>
      <c r="E17" s="8">
        <f>SUM(E7:E14)</f>
        <v>348</v>
      </c>
      <c r="F17" s="8">
        <f>SUM(F7:F14)</f>
        <v>1020</v>
      </c>
      <c r="G17" s="8">
        <f>SUM(G7:G14)</f>
        <v>5100</v>
      </c>
      <c r="H17" s="8">
        <v>550</v>
      </c>
      <c r="I17" s="8">
        <f>SUM(I15)</f>
        <v>7650</v>
      </c>
    </row>
    <row r="18" spans="1:9" ht="66.75" customHeight="1">
      <c r="A18" s="10" t="s">
        <v>0</v>
      </c>
      <c r="B18" s="18" t="s">
        <v>27</v>
      </c>
      <c r="C18" s="19"/>
      <c r="D18" s="19"/>
      <c r="E18" s="19"/>
      <c r="F18" s="19"/>
      <c r="G18" s="19"/>
      <c r="H18" s="19"/>
      <c r="I18" s="20"/>
    </row>
  </sheetData>
  <sheetProtection/>
  <mergeCells count="11">
    <mergeCell ref="E5:F5"/>
    <mergeCell ref="H4:H6"/>
    <mergeCell ref="B18:I18"/>
    <mergeCell ref="B4:B6"/>
    <mergeCell ref="C4:G4"/>
    <mergeCell ref="A2:I2"/>
    <mergeCell ref="A3:I3"/>
    <mergeCell ref="I4:I6"/>
    <mergeCell ref="A4:A6"/>
    <mergeCell ref="C5:D5"/>
    <mergeCell ref="G5:G6"/>
  </mergeCells>
  <printOptions/>
  <pageMargins left="0.59" right="0.46" top="0.45" bottom="0.38" header="0.24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2018-06-06T03:31:00Z</cp:lastPrinted>
  <dcterms:created xsi:type="dcterms:W3CDTF">2015-03-19T08:14:37Z</dcterms:created>
  <dcterms:modified xsi:type="dcterms:W3CDTF">2018-06-06T03:31:12Z</dcterms:modified>
  <cp:category/>
  <cp:version/>
  <cp:contentType/>
  <cp:contentStatus/>
</cp:coreProperties>
</file>