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<sst xmlns="http://schemas.openxmlformats.org/spreadsheetml/2006/main" count="40" uniqueCount="40">
  <si>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附件1</t>
  </si>
  <si>
    <t>2020年中央彩票公益金收支情况表</t>
  </si>
  <si>
    <t xml:space="preserve">         单位：万元</t>
  </si>
  <si>
    <t>部门</t>
  </si>
  <si>
    <t>上年结转结余</t>
  </si>
  <si>
    <t>2020年收入</t>
  </si>
  <si>
    <t>2020年支出</t>
  </si>
  <si>
    <t>2020年结转结余</t>
  </si>
  <si>
    <t>备注</t>
  </si>
  <si>
    <t>小计</t>
  </si>
  <si>
    <t>自治区下达</t>
  </si>
  <si>
    <t>本级财政安排（不含收回数）</t>
  </si>
  <si>
    <t>本级财政收回
（以负数填列）</t>
  </si>
  <si>
    <t>柳州市小计</t>
  </si>
  <si>
    <t>柳州市本级</t>
  </si>
  <si>
    <t>柳州市直</t>
  </si>
  <si>
    <t>局机关</t>
  </si>
  <si>
    <t>其中，社会工作和志愿服务项目结余12.72万，儿童福利服务体系建设项目结余3.7万。</t>
  </si>
  <si>
    <t>柳州市社会福利医院</t>
  </si>
  <si>
    <t>医院医疗设备采购项目，因反复论证，同时报上级相关部门审批，目前已进入采购程序，暂未能支付。</t>
  </si>
  <si>
    <t>柳州市儿童福利院</t>
  </si>
  <si>
    <t>上年结转结余中央福彩金150.53万元（原下达共152万元）资金文号：
桂财社【2019】94号（150.53万元）
柳财预追【2019】414号（150.53万元）
当年下达中央福彩金3万元文号：桂财社【2019】162号
柳财预追【2020】16号（下达103万元）
柳财预追【2020】221号（收回100万元）</t>
  </si>
  <si>
    <t>柳州市社会福利院</t>
  </si>
  <si>
    <t>城区小计</t>
  </si>
  <si>
    <t>城中区</t>
  </si>
  <si>
    <t>鱼峰区</t>
  </si>
  <si>
    <t>柳南区</t>
  </si>
  <si>
    <t>柳北区</t>
  </si>
  <si>
    <t>柳江区</t>
  </si>
  <si>
    <t>结余孤儿助学补助19万元</t>
  </si>
  <si>
    <t>柳东新区</t>
  </si>
  <si>
    <t>阳和工业园区</t>
  </si>
  <si>
    <t>县级小计</t>
  </si>
  <si>
    <t>柳城县</t>
  </si>
  <si>
    <t>其中：上年结余资金支出了5.99万元，收走了82.76万元，结余0.37万元在民政局；当年下达的资金支出了45.25万元，剩余9.75万元。</t>
  </si>
  <si>
    <t>鹿寨县</t>
  </si>
  <si>
    <t>融安县</t>
  </si>
  <si>
    <t>2020年支出的16.83万元从上年结转中支出，2020年中央下达的9万元未支出。</t>
  </si>
  <si>
    <t>融水县</t>
  </si>
  <si>
    <t>三江县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</si>
</sst>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 vertical="center" wrapText="1"/>
    </xf>
    <xf numFmtId="176" fontId="43" fillId="0" borderId="0" xfId="0" applyNumberFormat="1" applyFont="1" applyFill="1" applyAlignment="1">
      <alignment wrapText="1"/>
    </xf>
    <xf numFmtId="176" fontId="42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176" fontId="43" fillId="0" borderId="14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 wrapText="1"/>
    </xf>
    <xf numFmtId="176" fontId="43" fillId="0" borderId="15" xfId="0" applyNumberFormat="1" applyFont="1" applyFill="1" applyBorder="1" applyAlignment="1">
      <alignment wrapText="1"/>
    </xf>
    <xf numFmtId="0" fontId="42" fillId="0" borderId="15" xfId="0" applyFont="1" applyFill="1" applyBorder="1" applyAlignment="1">
      <alignment horizontal="center" vertical="center"/>
    </xf>
    <xf numFmtId="176" fontId="42" fillId="0" borderId="15" xfId="0" applyNumberFormat="1" applyFont="1" applyFill="1" applyBorder="1" applyAlignment="1">
      <alignment wrapText="1"/>
    </xf>
    <xf numFmtId="0" fontId="42" fillId="0" borderId="15" xfId="0" applyFont="1" applyFill="1" applyBorder="1" applyAlignment="1">
      <alignment wrapText="1"/>
    </xf>
    <xf numFmtId="176" fontId="43" fillId="0" borderId="15" xfId="0" applyNumberFormat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vertical="center" wrapText="1"/>
    </xf>
    <xf numFmtId="176" fontId="42" fillId="0" borderId="17" xfId="0" applyNumberFormat="1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1">
      <selection activeCell="A2" sqref="A2:I2"/>
    </sheetView>
  </sheetViews>
  <sheetFormatPr defaultColWidth="8.8515625" defaultRowHeight="15"/>
  <cols>
    <col min="1" max="1" width="21.421875" style="1" customWidth="1"/>
    <col min="2" max="2" width="14.8515625" style="6" customWidth="1"/>
    <col min="3" max="6" width="14.8515625" style="1" customWidth="1"/>
    <col min="7" max="8" width="11.8515625" style="1" customWidth="1"/>
    <col min="9" max="9" width="59.00390625" style="1" customWidth="1"/>
    <col min="10" max="16384" width="8.8515625" style="1" customWidth="1"/>
  </cols>
  <sheetData>
    <row r="1" spans="1:2" s="1" customFormat="1" ht="20.25">
      <c r="A1" s="7" t="s">
        <v>0</v>
      </c>
      <c r="B1" s="6"/>
    </row>
    <row r="2" spans="1:11" s="1" customFormat="1" ht="28.5">
      <c r="A2" s="8" t="s">
        <v>1</v>
      </c>
      <c r="B2" s="9"/>
      <c r="C2" s="8"/>
      <c r="D2" s="8"/>
      <c r="E2" s="8"/>
      <c r="F2" s="8"/>
      <c r="G2" s="8"/>
      <c r="H2" s="8"/>
      <c r="I2" s="8"/>
      <c r="J2" s="7"/>
      <c r="K2" s="7"/>
    </row>
    <row r="3" spans="1:9" s="1" customFormat="1" ht="20.25">
      <c r="A3" s="7"/>
      <c r="B3" s="6"/>
      <c r="H3" s="10" t="s">
        <v>2</v>
      </c>
      <c r="I3" s="10"/>
    </row>
    <row r="4" spans="1:9" s="1" customFormat="1" ht="13.5">
      <c r="A4" s="11" t="s">
        <v>3</v>
      </c>
      <c r="B4" s="12" t="s">
        <v>4</v>
      </c>
      <c r="C4" s="13" t="s">
        <v>5</v>
      </c>
      <c r="D4" s="14"/>
      <c r="E4" s="14"/>
      <c r="F4" s="15"/>
      <c r="G4" s="11" t="s">
        <v>6</v>
      </c>
      <c r="H4" s="11" t="s">
        <v>7</v>
      </c>
      <c r="I4" s="11" t="s">
        <v>8</v>
      </c>
    </row>
    <row r="5" spans="1:9" s="1" customFormat="1" ht="27">
      <c r="A5" s="16"/>
      <c r="B5" s="17"/>
      <c r="C5" s="18" t="s">
        <v>9</v>
      </c>
      <c r="D5" s="18" t="s">
        <v>10</v>
      </c>
      <c r="E5" s="18" t="s">
        <v>11</v>
      </c>
      <c r="F5" s="19" t="s">
        <v>12</v>
      </c>
      <c r="G5" s="16"/>
      <c r="H5" s="16"/>
      <c r="I5" s="16"/>
    </row>
    <row r="6" spans="1:9" s="2" customFormat="1" ht="13.5">
      <c r="A6" s="20" t="s">
        <v>13</v>
      </c>
      <c r="B6" s="21">
        <f aca="true" t="shared" si="0" ref="B6:H6">B7+B21</f>
        <v>1529.4333</v>
      </c>
      <c r="C6" s="21">
        <f t="shared" si="0"/>
        <v>411.71000000000004</v>
      </c>
      <c r="D6" s="21">
        <f t="shared" si="0"/>
        <v>438</v>
      </c>
      <c r="E6" s="21"/>
      <c r="F6" s="21">
        <f t="shared" si="0"/>
        <v>-142.23000000000002</v>
      </c>
      <c r="G6" s="21">
        <f t="shared" si="0"/>
        <v>962.8366000000001</v>
      </c>
      <c r="H6" s="21">
        <f t="shared" si="0"/>
        <v>978.3067000000001</v>
      </c>
      <c r="I6" s="28"/>
    </row>
    <row r="7" spans="1:9" s="2" customFormat="1" ht="13.5">
      <c r="A7" s="18" t="s">
        <v>14</v>
      </c>
      <c r="B7" s="21">
        <f aca="true" t="shared" si="1" ref="B7:H7">SUM(B9:B13)</f>
        <v>883.1333</v>
      </c>
      <c r="C7" s="21">
        <f t="shared" si="1"/>
        <v>134.47</v>
      </c>
      <c r="D7" s="21">
        <f t="shared" si="1"/>
        <v>78</v>
      </c>
      <c r="E7" s="21"/>
      <c r="F7" s="21">
        <f t="shared" si="1"/>
        <v>-59.47</v>
      </c>
      <c r="G7" s="21">
        <f t="shared" si="1"/>
        <v>382.82660000000004</v>
      </c>
      <c r="H7" s="21">
        <f t="shared" si="1"/>
        <v>634.7767000000001</v>
      </c>
      <c r="I7" s="28"/>
    </row>
    <row r="8" spans="1:9" s="2" customFormat="1" ht="13.5">
      <c r="A8" s="18" t="s">
        <v>15</v>
      </c>
      <c r="B8" s="21">
        <f aca="true" t="shared" si="2" ref="B8:H8">SUM(B9:B12)</f>
        <v>841.3</v>
      </c>
      <c r="C8" s="21">
        <f t="shared" si="2"/>
        <v>94.47</v>
      </c>
      <c r="D8" s="21">
        <f t="shared" si="2"/>
        <v>38</v>
      </c>
      <c r="E8" s="21"/>
      <c r="F8" s="21">
        <f t="shared" si="2"/>
        <v>-58.47</v>
      </c>
      <c r="G8" s="21">
        <f t="shared" si="2"/>
        <v>325.84000000000003</v>
      </c>
      <c r="H8" s="21">
        <f t="shared" si="2"/>
        <v>609.9300000000001</v>
      </c>
      <c r="I8" s="28"/>
    </row>
    <row r="9" spans="1:9" s="3" customFormat="1" ht="27" hidden="1">
      <c r="A9" s="22" t="s">
        <v>16</v>
      </c>
      <c r="B9" s="23">
        <v>38.4</v>
      </c>
      <c r="C9" s="24">
        <v>34</v>
      </c>
      <c r="D9" s="24">
        <v>34</v>
      </c>
      <c r="E9" s="24"/>
      <c r="F9" s="24"/>
      <c r="G9" s="24">
        <v>55.98</v>
      </c>
      <c r="H9" s="24">
        <f aca="true" t="shared" si="3" ref="H9:H26">B9+C9-G9</f>
        <v>16.42000000000001</v>
      </c>
      <c r="I9" s="24" t="s">
        <v>17</v>
      </c>
    </row>
    <row r="10" spans="1:9" s="4" customFormat="1" ht="27" hidden="1">
      <c r="A10" s="22" t="s">
        <v>18</v>
      </c>
      <c r="B10" s="23">
        <v>460</v>
      </c>
      <c r="C10" s="24">
        <v>0</v>
      </c>
      <c r="D10" s="24">
        <v>0</v>
      </c>
      <c r="E10" s="24"/>
      <c r="F10" s="24"/>
      <c r="G10" s="24">
        <v>0</v>
      </c>
      <c r="H10" s="24">
        <f t="shared" si="3"/>
        <v>460</v>
      </c>
      <c r="I10" s="24" t="s">
        <v>19</v>
      </c>
    </row>
    <row r="11" spans="1:9" s="4" customFormat="1" ht="81" hidden="1">
      <c r="A11" s="22" t="s">
        <v>20</v>
      </c>
      <c r="B11" s="23">
        <v>150.53</v>
      </c>
      <c r="C11" s="24">
        <v>3</v>
      </c>
      <c r="D11" s="24">
        <v>3</v>
      </c>
      <c r="E11" s="24"/>
      <c r="F11" s="24"/>
      <c r="G11" s="24">
        <v>134.96</v>
      </c>
      <c r="H11" s="24">
        <f t="shared" si="3"/>
        <v>18.569999999999993</v>
      </c>
      <c r="I11" s="24" t="s">
        <v>21</v>
      </c>
    </row>
    <row r="12" spans="1:9" s="4" customFormat="1" ht="13.5" hidden="1">
      <c r="A12" s="22" t="s">
        <v>22</v>
      </c>
      <c r="B12" s="23">
        <v>192.37</v>
      </c>
      <c r="C12" s="24">
        <v>57.47</v>
      </c>
      <c r="D12" s="24">
        <v>1</v>
      </c>
      <c r="E12" s="24"/>
      <c r="F12" s="24">
        <v>-58.47</v>
      </c>
      <c r="G12" s="24">
        <v>134.9</v>
      </c>
      <c r="H12" s="24">
        <f t="shared" si="3"/>
        <v>114.94</v>
      </c>
      <c r="I12" s="24"/>
    </row>
    <row r="13" spans="1:9" s="5" customFormat="1" ht="13.5">
      <c r="A13" s="25" t="s">
        <v>23</v>
      </c>
      <c r="B13" s="21">
        <f aca="true" t="shared" si="4" ref="B13:G13">SUM(B14:B20)</f>
        <v>41.8333</v>
      </c>
      <c r="C13" s="21">
        <f t="shared" si="4"/>
        <v>40</v>
      </c>
      <c r="D13" s="21">
        <f t="shared" si="4"/>
        <v>40</v>
      </c>
      <c r="E13" s="21"/>
      <c r="F13" s="21">
        <f t="shared" si="4"/>
        <v>-1</v>
      </c>
      <c r="G13" s="21">
        <f t="shared" si="4"/>
        <v>56.9866</v>
      </c>
      <c r="H13" s="21">
        <f t="shared" si="3"/>
        <v>24.846700000000006</v>
      </c>
      <c r="I13" s="21"/>
    </row>
    <row r="14" spans="1:9" s="1" customFormat="1" ht="13.5">
      <c r="A14" s="22" t="s">
        <v>24</v>
      </c>
      <c r="B14" s="23">
        <v>0.75</v>
      </c>
      <c r="C14" s="24">
        <v>1</v>
      </c>
      <c r="D14" s="24">
        <v>0</v>
      </c>
      <c r="E14" s="24"/>
      <c r="F14" s="24"/>
      <c r="G14" s="24">
        <v>1</v>
      </c>
      <c r="H14" s="24">
        <f t="shared" si="3"/>
        <v>0.75</v>
      </c>
      <c r="I14" s="24"/>
    </row>
    <row r="15" spans="1:9" s="1" customFormat="1" ht="13.5">
      <c r="A15" s="22" t="s">
        <v>25</v>
      </c>
      <c r="B15" s="23">
        <v>0</v>
      </c>
      <c r="C15" s="24">
        <f aca="true" t="shared" si="5" ref="C15:C20">D15+E15+F15</f>
        <v>6.9</v>
      </c>
      <c r="D15" s="24">
        <v>6.9</v>
      </c>
      <c r="E15" s="24"/>
      <c r="F15" s="24"/>
      <c r="G15" s="24">
        <v>3</v>
      </c>
      <c r="H15" s="24">
        <f t="shared" si="3"/>
        <v>3.9000000000000004</v>
      </c>
      <c r="I15" s="24"/>
    </row>
    <row r="16" spans="1:9" s="1" customFormat="1" ht="13.5">
      <c r="A16" s="22" t="s">
        <v>26</v>
      </c>
      <c r="B16" s="23">
        <v>0.5833</v>
      </c>
      <c r="C16" s="24">
        <v>4</v>
      </c>
      <c r="D16" s="24">
        <v>4</v>
      </c>
      <c r="E16" s="23"/>
      <c r="F16" s="23"/>
      <c r="G16" s="23">
        <v>3.5866</v>
      </c>
      <c r="H16" s="23">
        <f t="shared" si="3"/>
        <v>0.9967000000000006</v>
      </c>
      <c r="I16" s="24"/>
    </row>
    <row r="17" spans="1:9" s="1" customFormat="1" ht="13.5">
      <c r="A17" s="22" t="s">
        <v>27</v>
      </c>
      <c r="B17" s="23">
        <v>1</v>
      </c>
      <c r="C17" s="24">
        <f t="shared" si="5"/>
        <v>2</v>
      </c>
      <c r="D17" s="24">
        <v>3</v>
      </c>
      <c r="E17" s="24"/>
      <c r="F17" s="24">
        <v>-1</v>
      </c>
      <c r="G17" s="24">
        <v>3</v>
      </c>
      <c r="H17" s="24">
        <f t="shared" si="3"/>
        <v>0</v>
      </c>
      <c r="I17" s="24"/>
    </row>
    <row r="18" spans="1:9" s="1" customFormat="1" ht="13.5">
      <c r="A18" s="22" t="s">
        <v>28</v>
      </c>
      <c r="B18" s="23">
        <v>38</v>
      </c>
      <c r="C18" s="24">
        <v>24</v>
      </c>
      <c r="D18" s="24">
        <v>24</v>
      </c>
      <c r="E18" s="24"/>
      <c r="F18" s="24"/>
      <c r="G18" s="24">
        <v>43</v>
      </c>
      <c r="H18" s="24">
        <f t="shared" si="3"/>
        <v>19</v>
      </c>
      <c r="I18" s="24" t="s">
        <v>29</v>
      </c>
    </row>
    <row r="19" spans="1:9" s="1" customFormat="1" ht="13.5">
      <c r="A19" s="22" t="s">
        <v>30</v>
      </c>
      <c r="B19" s="23">
        <v>0.5</v>
      </c>
      <c r="C19" s="24">
        <v>0.7</v>
      </c>
      <c r="D19" s="24">
        <v>0.7</v>
      </c>
      <c r="E19" s="24"/>
      <c r="F19" s="24"/>
      <c r="G19" s="24">
        <v>1</v>
      </c>
      <c r="H19" s="24">
        <f t="shared" si="3"/>
        <v>0.19999999999999996</v>
      </c>
      <c r="I19" s="24"/>
    </row>
    <row r="20" spans="1:9" s="1" customFormat="1" ht="13.5">
      <c r="A20" s="22" t="s">
        <v>31</v>
      </c>
      <c r="B20" s="23">
        <v>1</v>
      </c>
      <c r="C20" s="24">
        <f t="shared" si="5"/>
        <v>1.4</v>
      </c>
      <c r="D20" s="24">
        <v>1.4</v>
      </c>
      <c r="E20" s="24"/>
      <c r="F20" s="24"/>
      <c r="G20" s="24">
        <v>2.4</v>
      </c>
      <c r="H20" s="24">
        <f t="shared" si="3"/>
        <v>0</v>
      </c>
      <c r="I20" s="24"/>
    </row>
    <row r="21" spans="1:9" s="5" customFormat="1" ht="13.5">
      <c r="A21" s="25" t="s">
        <v>32</v>
      </c>
      <c r="B21" s="21">
        <f aca="true" t="shared" si="6" ref="B21:G21">SUM(B22:B26)</f>
        <v>646.3</v>
      </c>
      <c r="C21" s="21">
        <f t="shared" si="6"/>
        <v>277.24</v>
      </c>
      <c r="D21" s="21">
        <f t="shared" si="6"/>
        <v>360</v>
      </c>
      <c r="E21" s="21"/>
      <c r="F21" s="21">
        <f t="shared" si="6"/>
        <v>-82.76</v>
      </c>
      <c r="G21" s="21">
        <f t="shared" si="6"/>
        <v>580.01</v>
      </c>
      <c r="H21" s="21">
        <f t="shared" si="3"/>
        <v>343.53</v>
      </c>
      <c r="I21" s="21"/>
    </row>
    <row r="22" spans="1:9" s="1" customFormat="1" ht="27">
      <c r="A22" s="22" t="s">
        <v>33</v>
      </c>
      <c r="B22" s="23">
        <v>89.12</v>
      </c>
      <c r="C22" s="24">
        <f>D22+E22+F22</f>
        <v>-27.760000000000005</v>
      </c>
      <c r="D22" s="24">
        <v>55</v>
      </c>
      <c r="E22" s="24"/>
      <c r="F22" s="24">
        <v>-82.76</v>
      </c>
      <c r="G22" s="24">
        <v>51.24</v>
      </c>
      <c r="H22" s="24">
        <f t="shared" si="3"/>
        <v>10.119999999999997</v>
      </c>
      <c r="I22" s="24" t="s">
        <v>34</v>
      </c>
    </row>
    <row r="23" spans="1:9" s="1" customFormat="1" ht="13.5">
      <c r="A23" s="22" t="s">
        <v>35</v>
      </c>
      <c r="B23" s="23">
        <v>14.17</v>
      </c>
      <c r="C23" s="24">
        <v>15</v>
      </c>
      <c r="D23" s="24">
        <v>15</v>
      </c>
      <c r="E23" s="24"/>
      <c r="F23" s="24"/>
      <c r="G23" s="24">
        <v>22.17</v>
      </c>
      <c r="H23" s="24">
        <f t="shared" si="3"/>
        <v>7</v>
      </c>
      <c r="I23" s="24"/>
    </row>
    <row r="24" spans="1:9" s="1" customFormat="1" ht="27">
      <c r="A24" s="22" t="s">
        <v>36</v>
      </c>
      <c r="B24" s="23">
        <v>25.51</v>
      </c>
      <c r="C24" s="24">
        <v>9</v>
      </c>
      <c r="D24" s="24">
        <v>9</v>
      </c>
      <c r="E24" s="24"/>
      <c r="F24" s="24"/>
      <c r="G24" s="24">
        <v>16.83</v>
      </c>
      <c r="H24" s="24">
        <f t="shared" si="3"/>
        <v>17.680000000000007</v>
      </c>
      <c r="I24" s="24" t="s">
        <v>37</v>
      </c>
    </row>
    <row r="25" spans="1:9" s="1" customFormat="1" ht="13.5">
      <c r="A25" s="22" t="s">
        <v>38</v>
      </c>
      <c r="B25" s="23">
        <v>221</v>
      </c>
      <c r="C25" s="24">
        <v>188</v>
      </c>
      <c r="D25" s="24">
        <v>188</v>
      </c>
      <c r="E25" s="24"/>
      <c r="F25" s="24"/>
      <c r="G25" s="24">
        <v>375.17</v>
      </c>
      <c r="H25" s="24">
        <f t="shared" si="3"/>
        <v>33.829999999999984</v>
      </c>
      <c r="I25" s="24"/>
    </row>
    <row r="26" spans="1:9" s="1" customFormat="1" ht="13.5">
      <c r="A26" s="22" t="s">
        <v>39</v>
      </c>
      <c r="B26" s="23">
        <v>296.5</v>
      </c>
      <c r="C26" s="24">
        <v>93</v>
      </c>
      <c r="D26" s="24">
        <v>93</v>
      </c>
      <c r="E26" s="24"/>
      <c r="F26" s="24"/>
      <c r="G26" s="24">
        <v>114.6</v>
      </c>
      <c r="H26" s="24">
        <f t="shared" si="3"/>
        <v>274.9</v>
      </c>
      <c r="I26" s="24"/>
    </row>
    <row r="27" spans="1:5" s="1" customFormat="1" ht="13.5">
      <c r="A27" s="26"/>
      <c r="B27" s="27"/>
      <c r="C27" s="26"/>
      <c r="D27" s="26"/>
      <c r="E27" s="26"/>
    </row>
  </sheetData>
  <sheetProtection/>
  <mergeCells count="9">
    <mergeCell ref="A2:I2"/>
    <mergeCell ref="H3:I3"/>
    <mergeCell ref="C4:F4"/>
    <mergeCell ref="A27:E27"/>
    <mergeCell ref="A4:A5"/>
    <mergeCell ref="B4:B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2021-04-08T07:39:39Z</dcterms:created>
  <dcterms:modified xsi:type="dcterms:W3CDTF">2021-04-08T07:42:33Z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