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附件5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<sst xmlns="http://schemas.openxmlformats.org/spreadsheetml/2006/main" count="31" uniqueCount="31">
  <si>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附件5</t>
  </si>
  <si>
    <t>2024年自治区本级福利彩票公益金分配表</t>
  </si>
  <si>
    <t>单位：万元</t>
  </si>
  <si>
    <t>地区</t>
  </si>
  <si>
    <t>申请下达资金合计</t>
  </si>
  <si>
    <t>项目法分配资金</t>
  </si>
  <si>
    <t>因素法分配资金</t>
  </si>
  <si>
    <t>功能分类科目</t>
  </si>
  <si>
    <t>政府经济分类科目</t>
  </si>
  <si>
    <t>部门经济分类科目</t>
  </si>
  <si>
    <t>项目法分配合计</t>
  </si>
  <si>
    <t>养老服务项目</t>
  </si>
  <si>
    <t>因素法分配合计</t>
  </si>
  <si>
    <t>即开型彩票资金小计</t>
  </si>
  <si>
    <t>即开型彩票用于养老服务项目</t>
  </si>
  <si>
    <t>即开型彩票用于其他社会福利事业</t>
  </si>
  <si>
    <t>销售增量奖励资金小计</t>
  </si>
  <si>
    <t>销售增量奖励资金养老服务项目</t>
  </si>
  <si>
    <t>销售增量奖励资金其他社会福利事业</t>
  </si>
  <si>
    <t>柳州市小计</t>
  </si>
  <si>
    <t>柳州市本级</t>
  </si>
  <si>
    <t>柳州市民政局</t>
  </si>
  <si>
    <t>柳州市儿童福利院</t>
  </si>
  <si>
    <t>柳州市城区小计</t>
  </si>
  <si>
    <t>柳北区</t>
  </si>
  <si>
    <t>柳江区</t>
  </si>
  <si>
    <t>柳州市县级小计</t>
  </si>
  <si>
    <t>柳城县</t>
  </si>
  <si>
    <t>鹿寨县</t>
  </si>
  <si>
    <t>融水苗族自治县</t>
  </si>
  <si>
    <t>三江侗族自治县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</si>
</sst>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24"/>
      <name val="方正小标宋简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49" applyNumberFormat="1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Alignment="1">
      <alignment horizontal="left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left" vertical="center" wrapText="1"/>
    </xf>
    <xf numFmtId="0" fontId="6" fillId="0" borderId="0" xfId="49" applyNumberFormat="1" applyFont="1" applyFill="1" applyBorder="1" applyAlignment="1">
      <alignment horizontal="left" vertical="center" wrapText="1"/>
    </xf>
    <xf numFmtId="0" fontId="1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Alignment="1" applyProtection="1">
      <alignment horizontal="center" vertical="center" wrapText="1"/>
      <protection locked="0"/>
    </xf>
    <xf numFmtId="0" fontId="2" fillId="0" borderId="0" xfId="49" applyNumberFormat="1" applyFont="1" applyFill="1" applyAlignment="1" applyProtection="1">
      <alignment horizontal="center" vertical="center" wrapText="1"/>
      <protection locked="0"/>
    </xf>
    <xf numFmtId="0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49" applyNumberFormat="1" applyFont="1" applyFill="1" applyBorder="1" applyAlignment="1" applyProtection="1">
      <alignment horizontal="center" vertical="center" wrapText="1"/>
      <protection locked="0"/>
    </xf>
    <xf numFmtId="178" fontId="4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50" applyNumberFormat="1" applyFont="1" applyFill="1" applyBorder="1" applyAlignment="1" applyProtection="1">
      <alignment vertical="center" wrapText="1"/>
      <protection locked="0"/>
    </xf>
    <xf numFmtId="177" fontId="4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50" applyNumberFormat="1" applyFont="1" applyFill="1" applyBorder="1" applyAlignment="1" applyProtection="1">
      <alignment horizontal="left" vertical="center" wrapText="1"/>
      <protection locked="0"/>
    </xf>
    <xf numFmtId="177" fontId="3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50" applyNumberFormat="1" applyFont="1" applyFill="1" applyBorder="1" applyAlignment="1" applyProtection="1">
      <alignment horizontal="left" vertical="center" wrapText="1"/>
      <protection locked="0"/>
    </xf>
    <xf numFmtId="0" fontId="3" fillId="0" borderId="7" xfId="5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50" applyNumberFormat="1" applyFont="1" applyFill="1" applyBorder="1" applyAlignment="1" applyProtection="1">
      <alignment horizontal="left" vertical="center" wrapText="1"/>
      <protection locked="0"/>
    </xf>
    <xf numFmtId="0" fontId="3" fillId="0" borderId="9" xfId="50" applyNumberFormat="1" applyFont="1" applyFill="1" applyBorder="1" applyAlignment="1" applyProtection="1">
      <alignment horizontal="left" vertical="center" wrapText="1"/>
      <protection locked="0"/>
    </xf>
    <xf numFmtId="0" fontId="3" fillId="0" borderId="7" xfId="5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>
      <alignment vertical="center" wrapText="1"/>
    </xf>
    <xf numFmtId="0" fontId="3" fillId="0" borderId="0" xfId="49" applyNumberFormat="1" applyFont="1" applyFill="1" applyAlignment="1" applyProtection="1">
      <alignment horizontal="right" vertical="center" wrapText="1"/>
      <protection locked="0"/>
    </xf>
    <xf numFmtId="0" fontId="3" fillId="0" borderId="0" xfId="49" applyNumberFormat="1" applyFont="1" applyFill="1" applyAlignment="1">
      <alignment horizontal="right" vertical="center" wrapText="1"/>
    </xf>
    <xf numFmtId="0" fontId="4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7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left" vertical="center" wrapText="1"/>
    </xf>
    <xf numFmtId="176" fontId="4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直99_2005年一般性转移支付基础测算数据" xfId="50"/>
    <cellStyle name="常规 2 10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workbookViewId="0">
      <selection activeCell="K10" sqref="K10"/>
    </sheetView>
  </sheetViews>
  <sheetFormatPr defaultColWidth="9" defaultRowHeight="13.5"/>
  <cols>
    <col min="1" max="1" width="15.75" customWidth="1"/>
    <col min="2" max="2" width="9.38333333333333"/>
    <col min="12" max="12" width="8.13333333333333" customWidth="1"/>
    <col min="13" max="13" width="8.63333333333333" customWidth="1"/>
    <col min="14" max="14" width="8.5" customWidth="1"/>
  </cols>
  <sheetData>
    <row r="1" s="1" customFormat="1" ht="18.75" spans="1:8">
      <c r="A1" s="6" t="s">
        <v>0</v>
      </c>
      <c r="B1" s="7"/>
      <c r="C1" s="8"/>
      <c r="D1" s="8"/>
      <c r="E1" s="8"/>
      <c r="F1" s="8"/>
      <c r="G1" s="8"/>
      <c r="H1" s="8"/>
    </row>
    <row r="2" s="2" customFormat="1" ht="36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1" ht="20.1" customHeight="1" spans="1:14">
      <c r="A3" s="10"/>
      <c r="B3" s="10"/>
      <c r="C3" s="10"/>
      <c r="D3" s="10"/>
      <c r="E3" s="10"/>
      <c r="F3" s="10"/>
      <c r="G3" s="10"/>
      <c r="H3" s="11"/>
      <c r="I3" s="11"/>
      <c r="J3" s="11"/>
      <c r="K3" s="11"/>
      <c r="L3" s="30"/>
      <c r="M3" s="3" t="s">
        <v>2</v>
      </c>
      <c r="N3" s="31"/>
    </row>
    <row r="4" s="3" customFormat="1" ht="12" spans="1:14">
      <c r="A4" s="12" t="s">
        <v>3</v>
      </c>
      <c r="B4" s="12" t="s">
        <v>4</v>
      </c>
      <c r="C4" s="13" t="s">
        <v>5</v>
      </c>
      <c r="D4" s="14"/>
      <c r="E4" s="15" t="s">
        <v>6</v>
      </c>
      <c r="F4" s="16"/>
      <c r="G4" s="16"/>
      <c r="H4" s="16"/>
      <c r="I4" s="16"/>
      <c r="J4" s="16"/>
      <c r="K4" s="32"/>
      <c r="L4" s="33" t="s">
        <v>7</v>
      </c>
      <c r="M4" s="33" t="s">
        <v>8</v>
      </c>
      <c r="N4" s="33" t="s">
        <v>9</v>
      </c>
    </row>
    <row r="5" s="3" customFormat="1" ht="54" customHeight="1" spans="1:14">
      <c r="A5" s="17"/>
      <c r="B5" s="17"/>
      <c r="C5" s="18" t="s">
        <v>10</v>
      </c>
      <c r="D5" s="18" t="s">
        <v>11</v>
      </c>
      <c r="E5" s="18" t="s">
        <v>12</v>
      </c>
      <c r="F5" s="17" t="s">
        <v>13</v>
      </c>
      <c r="G5" s="17" t="s">
        <v>14</v>
      </c>
      <c r="H5" s="19" t="s">
        <v>15</v>
      </c>
      <c r="I5" s="19" t="s">
        <v>16</v>
      </c>
      <c r="J5" s="19" t="s">
        <v>17</v>
      </c>
      <c r="K5" s="19" t="s">
        <v>18</v>
      </c>
      <c r="L5" s="34"/>
      <c r="M5" s="34"/>
      <c r="N5" s="34"/>
    </row>
    <row r="6" s="4" customFormat="1" ht="20.1" customHeight="1" spans="1:14">
      <c r="A6" s="20" t="s">
        <v>19</v>
      </c>
      <c r="B6" s="21">
        <f>B7+B17+B20</f>
        <v>1273</v>
      </c>
      <c r="C6" s="21">
        <f>D6</f>
        <v>932</v>
      </c>
      <c r="D6" s="21">
        <f>D17+D7+D20</f>
        <v>932</v>
      </c>
      <c r="E6" s="21">
        <f>F6+I6</f>
        <v>341</v>
      </c>
      <c r="F6" s="21">
        <f>G6+H6</f>
        <v>205</v>
      </c>
      <c r="G6" s="21">
        <f t="shared" ref="G6:K6" si="0">G17+G7+G20</f>
        <v>155</v>
      </c>
      <c r="H6" s="21">
        <f t="shared" si="0"/>
        <v>50</v>
      </c>
      <c r="I6" s="21">
        <f>J6+K6</f>
        <v>136</v>
      </c>
      <c r="J6" s="21">
        <f t="shared" si="0"/>
        <v>100</v>
      </c>
      <c r="K6" s="21">
        <f t="shared" si="0"/>
        <v>36</v>
      </c>
      <c r="L6" s="35"/>
      <c r="M6" s="35"/>
      <c r="N6" s="35"/>
    </row>
    <row r="7" s="5" customFormat="1" ht="20.1" customHeight="1" spans="1:14">
      <c r="A7" s="20" t="s">
        <v>20</v>
      </c>
      <c r="B7" s="21">
        <f>C7+E7</f>
        <v>827</v>
      </c>
      <c r="C7" s="21">
        <f>D7</f>
        <v>696</v>
      </c>
      <c r="D7" s="21">
        <v>696</v>
      </c>
      <c r="E7" s="21">
        <f>F7+I7</f>
        <v>131</v>
      </c>
      <c r="F7" s="21">
        <f>G7+H7</f>
        <v>55</v>
      </c>
      <c r="G7" s="21">
        <v>5</v>
      </c>
      <c r="H7" s="21">
        <v>50</v>
      </c>
      <c r="I7" s="21">
        <f>J7+K7</f>
        <v>76</v>
      </c>
      <c r="J7" s="36">
        <v>40</v>
      </c>
      <c r="K7" s="36">
        <v>36</v>
      </c>
      <c r="L7" s="37"/>
      <c r="M7" s="37"/>
      <c r="N7" s="37"/>
    </row>
    <row r="8" s="3" customFormat="1" ht="21" customHeight="1" spans="1:14">
      <c r="A8" s="22" t="s">
        <v>21</v>
      </c>
      <c r="B8" s="21">
        <v>8</v>
      </c>
      <c r="C8" s="21"/>
      <c r="D8" s="23"/>
      <c r="E8" s="21">
        <v>8</v>
      </c>
      <c r="F8" s="21"/>
      <c r="G8" s="21"/>
      <c r="H8" s="21"/>
      <c r="I8" s="21">
        <v>8</v>
      </c>
      <c r="J8" s="36">
        <v>8</v>
      </c>
      <c r="K8" s="36"/>
      <c r="L8" s="38">
        <v>2296002</v>
      </c>
      <c r="M8" s="38">
        <v>50299</v>
      </c>
      <c r="N8" s="38">
        <v>30299</v>
      </c>
    </row>
    <row r="9" s="3" customFormat="1" ht="20.1" customHeight="1" spans="1:14">
      <c r="A9" s="24"/>
      <c r="B9" s="21">
        <v>12</v>
      </c>
      <c r="C9" s="21"/>
      <c r="D9" s="23"/>
      <c r="E9" s="21">
        <v>12</v>
      </c>
      <c r="F9" s="21"/>
      <c r="G9" s="21"/>
      <c r="H9" s="21"/>
      <c r="I9" s="21">
        <v>12</v>
      </c>
      <c r="J9" s="36">
        <v>12</v>
      </c>
      <c r="K9" s="36"/>
      <c r="L9" s="38">
        <v>2296002</v>
      </c>
      <c r="M9" s="38">
        <v>50299</v>
      </c>
      <c r="N9" s="38">
        <v>30299</v>
      </c>
    </row>
    <row r="10" s="3" customFormat="1" ht="20.1" customHeight="1" spans="1:14">
      <c r="A10" s="24"/>
      <c r="B10" s="21">
        <v>20</v>
      </c>
      <c r="C10" s="21"/>
      <c r="D10" s="23"/>
      <c r="E10" s="21">
        <v>20</v>
      </c>
      <c r="F10" s="21"/>
      <c r="G10" s="21"/>
      <c r="H10" s="21"/>
      <c r="I10" s="21">
        <v>20</v>
      </c>
      <c r="J10" s="36">
        <v>20</v>
      </c>
      <c r="K10" s="36"/>
      <c r="L10" s="38">
        <v>2296002</v>
      </c>
      <c r="M10" s="38">
        <v>50299</v>
      </c>
      <c r="N10" s="38">
        <v>30299</v>
      </c>
    </row>
    <row r="11" s="3" customFormat="1" ht="12" spans="1:14">
      <c r="A11" s="24"/>
      <c r="B11" s="21">
        <v>5</v>
      </c>
      <c r="C11" s="21"/>
      <c r="D11" s="23"/>
      <c r="E11" s="21">
        <v>5</v>
      </c>
      <c r="F11" s="21">
        <v>5</v>
      </c>
      <c r="G11" s="21">
        <v>5</v>
      </c>
      <c r="H11" s="21"/>
      <c r="I11" s="21"/>
      <c r="J11" s="36"/>
      <c r="K11" s="36"/>
      <c r="L11" s="38">
        <v>2296002</v>
      </c>
      <c r="M11" s="38">
        <v>50299</v>
      </c>
      <c r="N11" s="38">
        <v>30299</v>
      </c>
    </row>
    <row r="12" s="3" customFormat="1" ht="17" customHeight="1" spans="1:14">
      <c r="A12" s="24"/>
      <c r="B12" s="21">
        <v>36</v>
      </c>
      <c r="C12" s="21"/>
      <c r="D12" s="23"/>
      <c r="E12" s="21">
        <v>36</v>
      </c>
      <c r="F12" s="21"/>
      <c r="G12" s="21"/>
      <c r="H12" s="21"/>
      <c r="I12" s="21">
        <v>36</v>
      </c>
      <c r="J12" s="36"/>
      <c r="K12" s="36">
        <v>36</v>
      </c>
      <c r="L12" s="38">
        <v>2296002</v>
      </c>
      <c r="M12" s="38">
        <v>50299</v>
      </c>
      <c r="N12" s="38">
        <v>30299</v>
      </c>
    </row>
    <row r="13" s="3" customFormat="1" ht="17" customHeight="1" spans="1:14">
      <c r="A13" s="25"/>
      <c r="B13" s="21">
        <v>696</v>
      </c>
      <c r="C13" s="21">
        <v>696</v>
      </c>
      <c r="D13" s="21">
        <v>696</v>
      </c>
      <c r="E13" s="21">
        <v>0</v>
      </c>
      <c r="F13" s="21">
        <v>0</v>
      </c>
      <c r="G13" s="21"/>
      <c r="H13" s="21"/>
      <c r="I13" s="21"/>
      <c r="J13" s="36"/>
      <c r="K13" s="36"/>
      <c r="L13" s="38">
        <v>2296002</v>
      </c>
      <c r="M13" s="38">
        <v>50602</v>
      </c>
      <c r="N13" s="38">
        <v>30906</v>
      </c>
    </row>
    <row r="14" s="3" customFormat="1" ht="12" spans="1:14">
      <c r="A14" s="26" t="s">
        <v>22</v>
      </c>
      <c r="B14" s="21">
        <v>25</v>
      </c>
      <c r="C14" s="21"/>
      <c r="D14" s="23"/>
      <c r="E14" s="21">
        <v>25</v>
      </c>
      <c r="F14" s="21">
        <v>25</v>
      </c>
      <c r="G14" s="21"/>
      <c r="H14" s="21">
        <v>25</v>
      </c>
      <c r="I14" s="21"/>
      <c r="J14" s="36"/>
      <c r="K14" s="36"/>
      <c r="L14" s="38">
        <v>2296002</v>
      </c>
      <c r="M14" s="38">
        <v>50299</v>
      </c>
      <c r="N14" s="38">
        <v>30299</v>
      </c>
    </row>
    <row r="15" s="3" customFormat="1" ht="20.1" customHeight="1" spans="1:14">
      <c r="A15" s="27"/>
      <c r="B15" s="21">
        <v>15</v>
      </c>
      <c r="C15" s="21"/>
      <c r="D15" s="23"/>
      <c r="E15" s="21">
        <v>15</v>
      </c>
      <c r="F15" s="21">
        <v>15</v>
      </c>
      <c r="G15" s="21"/>
      <c r="H15" s="21">
        <v>15</v>
      </c>
      <c r="I15" s="21"/>
      <c r="J15" s="36"/>
      <c r="K15" s="36"/>
      <c r="L15" s="38">
        <v>2296002</v>
      </c>
      <c r="M15" s="38">
        <v>50299</v>
      </c>
      <c r="N15" s="38">
        <v>30299</v>
      </c>
    </row>
    <row r="16" s="3" customFormat="1" ht="20.1" customHeight="1" spans="1:14">
      <c r="A16" s="28"/>
      <c r="B16" s="21">
        <v>10</v>
      </c>
      <c r="C16" s="21"/>
      <c r="D16" s="23"/>
      <c r="E16" s="21">
        <v>10</v>
      </c>
      <c r="F16" s="21">
        <v>10</v>
      </c>
      <c r="G16" s="21"/>
      <c r="H16" s="21">
        <v>10</v>
      </c>
      <c r="I16" s="21"/>
      <c r="J16" s="36"/>
      <c r="K16" s="36"/>
      <c r="L16" s="38">
        <v>2296002</v>
      </c>
      <c r="M16" s="38">
        <v>50299</v>
      </c>
      <c r="N16" s="38">
        <v>30299</v>
      </c>
    </row>
    <row r="17" s="3" customFormat="1" ht="20.1" customHeight="1" spans="1:14">
      <c r="A17" s="20" t="s">
        <v>23</v>
      </c>
      <c r="B17" s="21">
        <f>SUM(B18:B19)</f>
        <v>311</v>
      </c>
      <c r="C17" s="21">
        <f t="shared" ref="C17:C24" si="1">D17</f>
        <v>236</v>
      </c>
      <c r="D17" s="21">
        <f>SUM(D18:D19)</f>
        <v>236</v>
      </c>
      <c r="E17" s="21">
        <f t="shared" ref="E17:E24" si="2">F17+I17</f>
        <v>75</v>
      </c>
      <c r="F17" s="21">
        <f t="shared" ref="F17:F24" si="3">G17+H17</f>
        <v>75</v>
      </c>
      <c r="G17" s="21">
        <f>SUM(G18:G19)</f>
        <v>75</v>
      </c>
      <c r="H17" s="21">
        <f>SUM(H18:H19)</f>
        <v>0</v>
      </c>
      <c r="I17" s="21">
        <f t="shared" ref="I17:I24" si="4">J17+K17</f>
        <v>0</v>
      </c>
      <c r="J17" s="21">
        <f>SUM(J18:J19)</f>
        <v>0</v>
      </c>
      <c r="K17" s="21">
        <f>SUM(K18:K19)</f>
        <v>0</v>
      </c>
      <c r="L17" s="38"/>
      <c r="M17" s="38"/>
      <c r="N17" s="38"/>
    </row>
    <row r="18" s="3" customFormat="1" ht="20.1" customHeight="1" spans="1:14">
      <c r="A18" s="29" t="s">
        <v>24</v>
      </c>
      <c r="B18" s="21">
        <f>C18+E18</f>
        <v>30</v>
      </c>
      <c r="C18" s="21">
        <f t="shared" si="1"/>
        <v>0</v>
      </c>
      <c r="D18" s="23"/>
      <c r="E18" s="21">
        <f t="shared" si="2"/>
        <v>30</v>
      </c>
      <c r="F18" s="21">
        <f t="shared" si="3"/>
        <v>30</v>
      </c>
      <c r="G18" s="21">
        <v>30</v>
      </c>
      <c r="H18" s="21"/>
      <c r="I18" s="21">
        <f t="shared" si="4"/>
        <v>0</v>
      </c>
      <c r="J18" s="36"/>
      <c r="K18" s="36"/>
      <c r="L18" s="38"/>
      <c r="M18" s="38"/>
      <c r="N18" s="38"/>
    </row>
    <row r="19" s="3" customFormat="1" ht="42" customHeight="1" spans="1:14">
      <c r="A19" s="29" t="s">
        <v>25</v>
      </c>
      <c r="B19" s="21">
        <f>C19+E19</f>
        <v>281</v>
      </c>
      <c r="C19" s="21">
        <f t="shared" si="1"/>
        <v>236</v>
      </c>
      <c r="D19" s="21">
        <v>236</v>
      </c>
      <c r="E19" s="21">
        <f t="shared" si="2"/>
        <v>45</v>
      </c>
      <c r="F19" s="21">
        <f t="shared" si="3"/>
        <v>45</v>
      </c>
      <c r="G19" s="21">
        <v>45</v>
      </c>
      <c r="H19" s="21"/>
      <c r="I19" s="21">
        <f t="shared" si="4"/>
        <v>0</v>
      </c>
      <c r="J19" s="36"/>
      <c r="K19" s="36"/>
      <c r="L19" s="38"/>
      <c r="M19" s="38"/>
      <c r="N19" s="38"/>
    </row>
    <row r="20" s="3" customFormat="1" ht="20.1" customHeight="1" spans="1:14">
      <c r="A20" s="20" t="s">
        <v>26</v>
      </c>
      <c r="B20" s="21">
        <f>SUM(B21:B24)</f>
        <v>135</v>
      </c>
      <c r="C20" s="21">
        <f t="shared" si="1"/>
        <v>0</v>
      </c>
      <c r="D20" s="21">
        <f>SUM(D21:D24)</f>
        <v>0</v>
      </c>
      <c r="E20" s="21">
        <f t="shared" si="2"/>
        <v>135</v>
      </c>
      <c r="F20" s="21">
        <f t="shared" si="3"/>
        <v>75</v>
      </c>
      <c r="G20" s="21">
        <f>SUM(G21:G24)</f>
        <v>75</v>
      </c>
      <c r="H20" s="21">
        <f>SUM(H21:H24)</f>
        <v>0</v>
      </c>
      <c r="I20" s="21">
        <f t="shared" si="4"/>
        <v>60</v>
      </c>
      <c r="J20" s="21">
        <f>SUM(J21:J24)</f>
        <v>60</v>
      </c>
      <c r="K20" s="21">
        <f>SUM(K21:K24)</f>
        <v>0</v>
      </c>
      <c r="L20" s="38"/>
      <c r="M20" s="38"/>
      <c r="N20" s="38"/>
    </row>
    <row r="21" s="3" customFormat="1" ht="20.1" customHeight="1" spans="1:14">
      <c r="A21" s="29" t="s">
        <v>27</v>
      </c>
      <c r="B21" s="21">
        <f>C21+E21</f>
        <v>70</v>
      </c>
      <c r="C21" s="21">
        <f t="shared" si="1"/>
        <v>0</v>
      </c>
      <c r="D21" s="23"/>
      <c r="E21" s="21">
        <f t="shared" si="2"/>
        <v>70</v>
      </c>
      <c r="F21" s="21">
        <f t="shared" si="3"/>
        <v>40</v>
      </c>
      <c r="G21" s="21">
        <v>40</v>
      </c>
      <c r="H21" s="21"/>
      <c r="I21" s="21">
        <f t="shared" si="4"/>
        <v>30</v>
      </c>
      <c r="J21" s="36">
        <v>30</v>
      </c>
      <c r="K21" s="36"/>
      <c r="L21" s="38"/>
      <c r="M21" s="38"/>
      <c r="N21" s="38"/>
    </row>
    <row r="22" s="3" customFormat="1" ht="20.1" customHeight="1" spans="1:14">
      <c r="A22" s="29" t="s">
        <v>28</v>
      </c>
      <c r="B22" s="21">
        <f>C22+E22</f>
        <v>20</v>
      </c>
      <c r="C22" s="21">
        <f t="shared" si="1"/>
        <v>0</v>
      </c>
      <c r="D22" s="23"/>
      <c r="E22" s="21">
        <f t="shared" si="2"/>
        <v>20</v>
      </c>
      <c r="F22" s="21">
        <f t="shared" si="3"/>
        <v>0</v>
      </c>
      <c r="G22" s="21"/>
      <c r="H22" s="21"/>
      <c r="I22" s="21">
        <f t="shared" si="4"/>
        <v>20</v>
      </c>
      <c r="J22" s="36">
        <v>20</v>
      </c>
      <c r="K22" s="36"/>
      <c r="L22" s="38"/>
      <c r="M22" s="38"/>
      <c r="N22" s="38"/>
    </row>
    <row r="23" s="3" customFormat="1" ht="20.1" customHeight="1" spans="1:14">
      <c r="A23" s="29" t="s">
        <v>29</v>
      </c>
      <c r="B23" s="21">
        <f>C23+E23</f>
        <v>30</v>
      </c>
      <c r="C23" s="21">
        <f t="shared" si="1"/>
        <v>0</v>
      </c>
      <c r="D23" s="23"/>
      <c r="E23" s="21">
        <f t="shared" si="2"/>
        <v>30</v>
      </c>
      <c r="F23" s="21">
        <f t="shared" si="3"/>
        <v>20</v>
      </c>
      <c r="G23" s="21">
        <v>20</v>
      </c>
      <c r="H23" s="21"/>
      <c r="I23" s="21">
        <f t="shared" si="4"/>
        <v>10</v>
      </c>
      <c r="J23" s="36">
        <v>10</v>
      </c>
      <c r="K23" s="36"/>
      <c r="L23" s="38"/>
      <c r="M23" s="38"/>
      <c r="N23" s="38"/>
    </row>
    <row r="24" s="5" customFormat="1" ht="20.1" customHeight="1" spans="1:14">
      <c r="A24" s="29" t="s">
        <v>30</v>
      </c>
      <c r="B24" s="21">
        <f>C24+E24</f>
        <v>15</v>
      </c>
      <c r="C24" s="21">
        <f t="shared" si="1"/>
        <v>0</v>
      </c>
      <c r="D24" s="23"/>
      <c r="E24" s="21">
        <f t="shared" si="2"/>
        <v>15</v>
      </c>
      <c r="F24" s="21">
        <f t="shared" si="3"/>
        <v>15</v>
      </c>
      <c r="G24" s="21">
        <v>15</v>
      </c>
      <c r="H24" s="21"/>
      <c r="I24" s="21">
        <f t="shared" si="4"/>
        <v>0</v>
      </c>
      <c r="J24" s="36"/>
      <c r="K24" s="36"/>
      <c r="L24" s="38"/>
      <c r="M24" s="38"/>
      <c r="N24" s="38"/>
    </row>
  </sheetData>
  <mergeCells count="12">
    <mergeCell ref="A2:N2"/>
    <mergeCell ref="H3:K3"/>
    <mergeCell ref="M3:N3"/>
    <mergeCell ref="C4:D4"/>
    <mergeCell ref="E4:K4"/>
    <mergeCell ref="A4:A5"/>
    <mergeCell ref="A8:A13"/>
    <mergeCell ref="A14:A16"/>
    <mergeCell ref="B4:B5"/>
    <mergeCell ref="L4:L5"/>
    <mergeCell ref="M4:M5"/>
    <mergeCell ref="N4:N5"/>
  </mergeCells>
  <pageMargins left="0.75" right="0.75" top="0.708333333333333" bottom="0.590277777777778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姚金丝</dc:creator>
  <cp:lastModifiedBy>莫</cp:lastModifiedBy>
  <dcterms:created xsi:type="dcterms:W3CDTF">2024-08-19T00:38:00Z</dcterms:created>
  <dcterms:modified xsi:type="dcterms:W3CDTF">2025-07-03T07:51:26Z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8B23A13A41FA4C2A95A559CE3A03B3CD_12</vt:lpwstr>
  </property>
</Properties>
</file>