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75" windowHeight="12465" activeTab="1"/>
  </bookViews>
  <sheets>
    <sheet name="2024年保障性租赁住房项目" sheetId="6" r:id="rId2"/>
    <sheet name="2024年棚户区（城市危旧房）改造项目" sheetId="7" r:id="rId3"/>
    <sheet name="2024年公租房租赁补贴" sheetId="4" r:id="rId4"/>
  </sheets>
  <definedNames>
    <definedName name="_xlnm.Print_Titles" localSheetId="1">'2024年棚户区（城市危旧房）改造项目'!$3:$3</definedName>
  </definedNames>
  <calcPr fullCalcOnLoad="1"/>
</workbook>
</file>

<file path=xl/sharedStrings.xml><?xml version="1.0" encoding="utf-8"?>
<sst xmlns="http://schemas.openxmlformats.org/spreadsheetml/2006/main" count="145" uniqueCount="122">
  <si>
    <t>附件1-1</t>
  </si>
  <si>
    <t>2024年全市保障性租赁住房项目开工情况表</t>
  </si>
  <si>
    <r>
      <rPr>
        <sz val="12"/>
        <color theme="1"/>
        <rFont val="黑体"/>
        <family val="2"/>
        <charset val="-122"/>
      </rPr>
      <t>序号</t>
    </r>
  </si>
  <si>
    <r>
      <rPr>
        <sz val="12"/>
        <color theme="1"/>
        <rFont val="Times New Roman"/>
        <family val="2"/>
        <charset val="-122"/>
      </rPr>
      <t>2024</t>
    </r>
    <r>
      <rPr>
        <sz val="12"/>
        <color theme="1"/>
        <rFont val="黑体"/>
        <family val="2"/>
        <charset val="-122"/>
      </rPr>
      <t>年保障性租赁住房任务项目</t>
    </r>
  </si>
  <si>
    <r>
      <rPr>
        <sz val="12"/>
        <color theme="1"/>
        <rFont val="黑体"/>
        <family val="2"/>
        <charset val="-122"/>
      </rPr>
      <t>任务数</t>
    </r>
  </si>
  <si>
    <t>开工数</t>
  </si>
  <si>
    <t>开工率</t>
  </si>
  <si>
    <r>
      <rPr>
        <sz val="12"/>
        <color theme="1"/>
        <rFont val="宋体"/>
        <family val="2"/>
        <charset val="-122"/>
      </rPr>
      <t>合计</t>
    </r>
  </si>
  <si>
    <t>柳东新区</t>
  </si>
  <si>
    <r>
      <rPr>
        <sz val="12"/>
        <rFont val="宋体"/>
        <family val="2"/>
        <charset val="-122"/>
      </rPr>
      <t>柳州国轩新增年产</t>
    </r>
    <r>
      <rPr>
        <sz val="12"/>
        <rFont val="Times New Roman"/>
        <family val="2"/>
        <charset val="-122"/>
      </rPr>
      <t>10gwh</t>
    </r>
    <r>
      <rPr>
        <sz val="12"/>
        <rFont val="宋体"/>
        <family val="2"/>
        <charset val="-122"/>
      </rPr>
      <t>动力电池生产基地项目（二期）</t>
    </r>
    <r>
      <rPr>
        <sz val="12"/>
        <rFont val="Times New Roman"/>
        <family val="2"/>
        <charset val="-122"/>
      </rPr>
      <t>1</t>
    </r>
    <r>
      <rPr>
        <sz val="12"/>
        <rFont val="宋体"/>
        <family val="2"/>
        <charset val="-122"/>
      </rPr>
      <t>号倒班宿舍楼</t>
    </r>
    <r>
      <rPr>
        <sz val="12"/>
        <rFont val="Times New Roman"/>
        <family val="2"/>
        <charset val="-122"/>
      </rPr>
      <t>—2</t>
    </r>
    <r>
      <rPr>
        <sz val="12"/>
        <rFont val="宋体"/>
        <family val="2"/>
        <charset val="-122"/>
      </rPr>
      <t>号倒班宿舍楼</t>
    </r>
    <r>
      <rPr>
        <sz val="12"/>
        <rFont val="Times New Roman"/>
        <family val="2"/>
        <charset val="-122"/>
      </rPr>
      <t>—</t>
    </r>
    <r>
      <rPr>
        <sz val="12"/>
        <rFont val="宋体"/>
        <family val="2"/>
        <charset val="-122"/>
      </rPr>
      <t>综合楼</t>
    </r>
  </si>
  <si>
    <t>-</t>
  </si>
  <si>
    <r>
      <rPr>
        <sz val="12"/>
        <color theme="1"/>
        <rFont val="宋体"/>
        <family val="2"/>
        <charset val="-122"/>
      </rPr>
      <t>新能源汽车配套产业园</t>
    </r>
    <r>
      <rPr>
        <sz val="12"/>
        <color theme="1"/>
        <rFont val="Times New Roman"/>
        <family val="2"/>
        <charset val="-122"/>
      </rPr>
      <t>A</t>
    </r>
    <r>
      <rPr>
        <sz val="12"/>
        <color theme="1"/>
        <rFont val="宋体"/>
        <family val="2"/>
        <charset val="-122"/>
      </rPr>
      <t>区保障性租赁住房项目</t>
    </r>
  </si>
  <si>
    <r>
      <rPr>
        <sz val="12"/>
        <rFont val="宋体"/>
        <family val="2"/>
        <charset val="-122"/>
      </rPr>
      <t>官塘创业园企业孵化中心</t>
    </r>
  </si>
  <si>
    <t>北部生态新区</t>
  </si>
  <si>
    <r>
      <rPr>
        <sz val="12"/>
        <rFont val="宋体"/>
        <family val="2"/>
        <charset val="-122"/>
      </rPr>
      <t>鹏辉智慧储能及动力电池制造基地项目</t>
    </r>
    <r>
      <rPr>
        <sz val="12"/>
        <rFont val="Times New Roman"/>
        <family val="2"/>
        <charset val="-122"/>
      </rPr>
      <t>-7#</t>
    </r>
    <r>
      <rPr>
        <sz val="12"/>
        <rFont val="宋体"/>
        <family val="2"/>
        <charset val="-122"/>
      </rPr>
      <t>宿舍</t>
    </r>
  </si>
  <si>
    <t>城中区</t>
  </si>
  <si>
    <r>
      <rPr>
        <sz val="12"/>
        <rFont val="宋体"/>
        <family val="2"/>
        <charset val="-122"/>
      </rPr>
      <t>河东教师公寓</t>
    </r>
  </si>
  <si>
    <t>柳江区</t>
  </si>
  <si>
    <r>
      <rPr>
        <sz val="12"/>
        <rFont val="宋体"/>
        <family val="2"/>
        <charset val="-122"/>
      </rPr>
      <t>花红药业集团整体搬迁项目</t>
    </r>
    <r>
      <rPr>
        <sz val="12"/>
        <rFont val="Times New Roman"/>
        <family val="2"/>
        <charset val="-122"/>
      </rPr>
      <t>——</t>
    </r>
    <r>
      <rPr>
        <sz val="12"/>
        <rFont val="宋体"/>
        <family val="2"/>
        <charset val="-122"/>
      </rPr>
      <t>倒班楼</t>
    </r>
  </si>
  <si>
    <r>
      <rPr>
        <sz val="12"/>
        <rFont val="宋体"/>
        <family val="2"/>
        <charset val="-122"/>
      </rPr>
      <t>圆通集团保障性租赁住房</t>
    </r>
  </si>
  <si>
    <t>柳城县</t>
  </si>
  <si>
    <r>
      <rPr>
        <sz val="12"/>
        <rFont val="宋体"/>
        <family val="2"/>
        <charset val="-122"/>
      </rPr>
      <t>广西（柳城）沙埔片区智造产业园标准厂房及公共服务设施建设项目（</t>
    </r>
    <r>
      <rPr>
        <sz val="12"/>
        <rFont val="Times New Roman"/>
        <family val="2"/>
        <charset val="-122"/>
      </rPr>
      <t>4#-7#</t>
    </r>
    <r>
      <rPr>
        <sz val="12"/>
        <rFont val="宋体"/>
        <family val="2"/>
        <charset val="-122"/>
      </rPr>
      <t>住宅）</t>
    </r>
  </si>
  <si>
    <t>附件1-2</t>
  </si>
  <si>
    <t>2024年全市棚户区（城市危旧房）改造项目开工情况表</t>
  </si>
  <si>
    <r>
      <rPr>
        <sz val="12"/>
        <color indexed="8"/>
        <rFont val="黑体"/>
        <family val="2"/>
        <charset val="-122"/>
      </rPr>
      <t>序号</t>
    </r>
  </si>
  <si>
    <r>
      <rPr>
        <sz val="12"/>
        <color indexed="8"/>
        <rFont val="黑体"/>
        <family val="2"/>
        <charset val="-122"/>
      </rPr>
      <t>项目名称</t>
    </r>
  </si>
  <si>
    <r>
      <rPr>
        <sz val="12"/>
        <color indexed="8"/>
        <rFont val="黑体"/>
        <family val="2"/>
        <charset val="-122"/>
      </rPr>
      <t>改造户数（户）</t>
    </r>
  </si>
  <si>
    <r>
      <rPr>
        <sz val="12"/>
        <color indexed="8"/>
        <rFont val="黑体"/>
        <family val="2"/>
        <charset val="-122"/>
      </rPr>
      <t>改造面积（㎡）</t>
    </r>
  </si>
  <si>
    <r>
      <rPr>
        <sz val="12"/>
        <rFont val="黑体"/>
        <family val="2"/>
        <charset val="-122"/>
      </rPr>
      <t>任务数</t>
    </r>
  </si>
  <si>
    <r>
      <rPr>
        <sz val="12"/>
        <color theme="1"/>
        <rFont val="黑体"/>
        <family val="2"/>
        <charset val="-122"/>
      </rPr>
      <t>完成数</t>
    </r>
  </si>
  <si>
    <r>
      <rPr>
        <sz val="12"/>
        <color theme="1"/>
        <rFont val="黑体"/>
        <family val="2"/>
        <charset val="-122"/>
      </rPr>
      <t>完成率</t>
    </r>
  </si>
  <si>
    <t>合计</t>
  </si>
  <si>
    <t>市本级</t>
  </si>
  <si>
    <r>
      <rPr>
        <sz val="12"/>
        <color rgb="FF000000"/>
        <rFont val="宋体"/>
        <family val="2"/>
      </rPr>
      <t>飞鹅路</t>
    </r>
    <r>
      <rPr>
        <sz val="12"/>
        <color rgb="FF000000"/>
        <rFont val="Times New Roman"/>
        <family val="2"/>
      </rPr>
      <t>43</t>
    </r>
    <r>
      <rPr>
        <sz val="12"/>
        <color rgb="FF000000"/>
        <rFont val="宋体"/>
        <family val="2"/>
      </rPr>
      <t>号后平房</t>
    </r>
  </si>
  <si>
    <r>
      <rPr>
        <sz val="12"/>
        <color theme="1"/>
        <rFont val="宋体"/>
        <family val="2"/>
        <charset val="-122"/>
      </rPr>
      <t>三中路西一巷</t>
    </r>
    <r>
      <rPr>
        <sz val="12"/>
        <color theme="1"/>
        <rFont val="Times New Roman"/>
        <family val="2"/>
        <charset val="-122"/>
      </rPr>
      <t>47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</si>
  <si>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雅儒路</t>
    </r>
    <r>
      <rPr>
        <sz val="12"/>
        <color theme="1"/>
        <rFont val="Times New Roman"/>
        <family val="2"/>
        <charset val="-122"/>
      </rPr>
      <t>168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</si>
  <si>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小南路</t>
    </r>
    <r>
      <rPr>
        <sz val="12"/>
        <color theme="1"/>
        <rFont val="Times New Roman"/>
        <family val="2"/>
        <charset val="-122"/>
      </rPr>
      <t>23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</si>
  <si>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小南路后街</t>
    </r>
    <r>
      <rPr>
        <sz val="12"/>
        <color theme="1"/>
        <rFont val="Times New Roman"/>
        <family val="2"/>
        <charset val="-122"/>
      </rPr>
      <t>7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</si>
  <si>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青云路</t>
    </r>
    <r>
      <rPr>
        <sz val="12"/>
        <color theme="1"/>
        <rFont val="Times New Roman"/>
        <family val="2"/>
        <charset val="-122"/>
      </rPr>
      <t>53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</si>
  <si>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青云路</t>
    </r>
    <r>
      <rPr>
        <sz val="12"/>
        <color theme="1"/>
        <rFont val="Times New Roman"/>
        <family val="2"/>
        <charset val="-122"/>
      </rPr>
      <t>71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</si>
  <si>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rgb="FF000000"/>
        <rFont val="宋体"/>
        <family val="2"/>
      </rPr>
      <t>青云路南二巷</t>
    </r>
    <r>
      <rPr>
        <sz val="12"/>
        <color rgb="FF000000"/>
        <rFont val="Times New Roman"/>
        <family val="2"/>
      </rPr>
      <t>41</t>
    </r>
    <r>
      <rPr>
        <sz val="12"/>
        <color rgb="FF000000"/>
        <rFont val="宋体"/>
        <family val="2"/>
      </rPr>
      <t>号</t>
    </r>
  </si>
  <si>
    <r>
      <rPr>
        <sz val="12"/>
        <color rgb="FF000000"/>
        <rFont val="宋体"/>
        <family val="2"/>
      </rPr>
      <t>映山街东二巷</t>
    </r>
    <r>
      <rPr>
        <sz val="12"/>
        <color rgb="FF000000"/>
        <rFont val="Times New Roman"/>
        <family val="2"/>
      </rPr>
      <t>29</t>
    </r>
    <r>
      <rPr>
        <sz val="12"/>
        <color rgb="FF000000"/>
        <rFont val="宋体"/>
        <family val="2"/>
      </rPr>
      <t>号</t>
    </r>
  </si>
  <si>
    <r>
      <rPr>
        <sz val="12"/>
        <color rgb="FF000000"/>
        <rFont val="宋体"/>
        <family val="2"/>
      </rPr>
      <t>谷埠路大同巷</t>
    </r>
    <r>
      <rPr>
        <sz val="12"/>
        <color rgb="FF000000"/>
        <rFont val="Times New Roman"/>
        <family val="2"/>
      </rPr>
      <t>13</t>
    </r>
    <r>
      <rPr>
        <sz val="12"/>
        <color rgb="FF000000"/>
        <rFont val="宋体"/>
        <family val="2"/>
      </rPr>
      <t>号</t>
    </r>
  </si>
  <si>
    <r>
      <rPr>
        <sz val="12"/>
        <rFont val="宋体"/>
        <family val="2"/>
        <charset val="-122"/>
      </rPr>
      <t>谷埠路大同巷二里</t>
    </r>
    <r>
      <rPr>
        <sz val="12"/>
        <rFont val="Times New Roman"/>
        <family val="2"/>
        <charset val="-122"/>
      </rPr>
      <t>97</t>
    </r>
    <r>
      <rPr>
        <sz val="12"/>
        <rFont val="宋体"/>
        <family val="2"/>
        <charset val="-122"/>
      </rPr>
      <t>号</t>
    </r>
  </si>
  <si>
    <r>
      <rPr>
        <sz val="12"/>
        <color rgb="FF000000"/>
        <rFont val="宋体"/>
        <family val="2"/>
      </rPr>
      <t>谷埠路大同巷二里</t>
    </r>
    <r>
      <rPr>
        <sz val="12"/>
        <color rgb="FF000000"/>
        <rFont val="Times New Roman"/>
        <family val="2"/>
      </rPr>
      <t>106</t>
    </r>
    <r>
      <rPr>
        <sz val="12"/>
        <color rgb="FF000000"/>
        <rFont val="宋体"/>
        <family val="2"/>
      </rPr>
      <t>号</t>
    </r>
  </si>
  <si>
    <r>
      <rPr>
        <sz val="12"/>
        <color rgb="FF000000"/>
        <rFont val="宋体"/>
        <family val="2"/>
      </rPr>
      <t>天山路南一巷</t>
    </r>
    <r>
      <rPr>
        <sz val="12"/>
        <color rgb="FF000000"/>
        <rFont val="Times New Roman"/>
        <family val="2"/>
      </rPr>
      <t>72</t>
    </r>
    <r>
      <rPr>
        <sz val="12"/>
        <color rgb="FF000000"/>
        <rFont val="宋体"/>
        <family val="2"/>
      </rPr>
      <t>号</t>
    </r>
  </si>
  <si>
    <r>
      <rPr>
        <sz val="12"/>
        <color rgb="FF000000"/>
        <rFont val="宋体"/>
        <family val="2"/>
      </rPr>
      <t>太平中街龙家巷</t>
    </r>
    <r>
      <rPr>
        <sz val="12"/>
        <color rgb="FF000000"/>
        <rFont val="Times New Roman"/>
        <family val="2"/>
      </rPr>
      <t>75</t>
    </r>
    <r>
      <rPr>
        <sz val="12"/>
        <color rgb="FF000000"/>
        <rFont val="宋体"/>
        <family val="2"/>
      </rPr>
      <t>号</t>
    </r>
  </si>
  <si>
    <r>
      <rPr>
        <sz val="12"/>
        <color rgb="FF000000"/>
        <rFont val="宋体"/>
        <family val="2"/>
      </rPr>
      <t>红阳路云岭区</t>
    </r>
    <r>
      <rPr>
        <sz val="12"/>
        <color rgb="FF000000"/>
        <rFont val="Times New Roman"/>
        <family val="2"/>
      </rPr>
      <t>74</t>
    </r>
    <r>
      <rPr>
        <sz val="12"/>
        <color rgb="FF000000"/>
        <rFont val="宋体"/>
        <family val="2"/>
      </rPr>
      <t>号</t>
    </r>
  </si>
  <si>
    <r>
      <rPr>
        <sz val="12"/>
        <rFont val="宋体"/>
        <family val="2"/>
        <charset val="-122"/>
      </rPr>
      <t>柳石路西二巷</t>
    </r>
    <r>
      <rPr>
        <sz val="12"/>
        <rFont val="Times New Roman"/>
        <family val="2"/>
        <charset val="-122"/>
      </rPr>
      <t>33</t>
    </r>
    <r>
      <rPr>
        <sz val="12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</si>
  <si>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柳邕路东二巷</t>
    </r>
    <r>
      <rPr>
        <sz val="12"/>
        <color theme="1"/>
        <rFont val="Times New Roman"/>
        <family val="2"/>
        <charset val="-122"/>
      </rPr>
      <t>14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</si>
  <si>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光明路西一巷</t>
    </r>
    <r>
      <rPr>
        <sz val="12"/>
        <color theme="1"/>
        <rFont val="Times New Roman"/>
        <family val="2"/>
        <charset val="-122"/>
      </rPr>
      <t>16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</si>
  <si>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太平西路</t>
    </r>
    <r>
      <rPr>
        <sz val="12"/>
        <color theme="1"/>
        <rFont val="Times New Roman"/>
        <family val="2"/>
        <charset val="-122"/>
      </rPr>
      <t>72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</si>
  <si>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光明路西一巷</t>
    </r>
    <r>
      <rPr>
        <sz val="12"/>
        <color theme="1"/>
        <rFont val="Times New Roman"/>
        <family val="2"/>
        <charset val="-122"/>
      </rPr>
      <t>2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</si>
  <si>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柳邕路</t>
    </r>
    <r>
      <rPr>
        <sz val="12"/>
        <color theme="1"/>
        <rFont val="Times New Roman"/>
        <family val="2"/>
        <charset val="-122"/>
      </rPr>
      <t>33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</si>
  <si>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屏山小区</t>
    </r>
    <r>
      <rPr>
        <sz val="12"/>
        <color theme="1"/>
        <rFont val="Times New Roman"/>
        <family val="2"/>
        <charset val="-122"/>
      </rPr>
      <t>27</t>
    </r>
    <r>
      <rPr>
        <sz val="12"/>
        <color theme="1"/>
        <rFont val="宋体"/>
        <family val="2"/>
        <charset val="-122"/>
      </rPr>
      <t>栋边</t>
    </r>
    <r>
      <rPr>
        <sz val="12"/>
        <color theme="1"/>
        <rFont val="Times New Roman"/>
        <family val="2"/>
        <charset val="-122"/>
      </rPr>
      <t>1</t>
    </r>
    <r>
      <rPr>
        <sz val="12"/>
        <color theme="1"/>
        <rFont val="宋体"/>
        <family val="2"/>
        <charset val="-122"/>
      </rPr>
      <t>、</t>
    </r>
    <r>
      <rPr>
        <sz val="12"/>
        <color theme="1"/>
        <rFont val="Times New Roman"/>
        <family val="2"/>
        <charset val="-122"/>
      </rPr>
      <t>2</t>
    </r>
    <r>
      <rPr>
        <sz val="12"/>
        <color theme="1"/>
        <rFont val="宋体"/>
        <family val="2"/>
        <charset val="-122"/>
      </rPr>
      <t>、</t>
    </r>
    <r>
      <rPr>
        <sz val="12"/>
        <color theme="1"/>
        <rFont val="Times New Roman"/>
        <family val="2"/>
        <charset val="-122"/>
      </rPr>
      <t>3</t>
    </r>
    <r>
      <rPr>
        <sz val="12"/>
        <color theme="1"/>
        <rFont val="宋体"/>
        <family val="2"/>
        <charset val="-122"/>
      </rPr>
      <t>、</t>
    </r>
    <r>
      <rPr>
        <sz val="12"/>
        <color theme="1"/>
        <rFont val="Times New Roman"/>
        <family val="2"/>
        <charset val="-122"/>
      </rPr>
      <t>4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</si>
  <si>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公园路北一巷</t>
    </r>
    <r>
      <rPr>
        <sz val="12"/>
        <color theme="1"/>
        <rFont val="Times New Roman"/>
        <family val="2"/>
        <charset val="-122"/>
      </rPr>
      <t>3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</si>
  <si>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公园路北一巷</t>
    </r>
    <r>
      <rPr>
        <sz val="12"/>
        <color theme="1"/>
        <rFont val="Times New Roman"/>
        <family val="2"/>
        <charset val="-122"/>
      </rPr>
      <t>4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</si>
  <si>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罗池路东一巷</t>
    </r>
    <r>
      <rPr>
        <sz val="12"/>
        <color theme="1"/>
        <rFont val="Times New Roman"/>
        <family val="2"/>
        <charset val="-122"/>
      </rPr>
      <t>3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</si>
  <si>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雅儒路</t>
    </r>
    <r>
      <rPr>
        <sz val="12"/>
        <color theme="1"/>
        <rFont val="Times New Roman"/>
        <family val="2"/>
        <charset val="-122"/>
      </rPr>
      <t>304-308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</si>
  <si>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rgb="FF000000"/>
        <rFont val="宋体"/>
        <family val="2"/>
      </rPr>
      <t>雅儒路汪家巷</t>
    </r>
    <r>
      <rPr>
        <sz val="12"/>
        <color rgb="FF000000"/>
        <rFont val="Times New Roman"/>
        <family val="2"/>
      </rPr>
      <t>9</t>
    </r>
    <r>
      <rPr>
        <sz val="12"/>
        <color rgb="FF000000"/>
        <rFont val="宋体"/>
        <family val="2"/>
      </rPr>
      <t>号</t>
    </r>
  </si>
  <si>
    <r>
      <rPr>
        <sz val="12"/>
        <color theme="1"/>
        <rFont val="宋体"/>
        <family val="2"/>
        <charset val="-122"/>
      </rPr>
      <t>雅儒路汪家巷</t>
    </r>
    <r>
      <rPr>
        <sz val="12"/>
        <color theme="1"/>
        <rFont val="Times New Roman"/>
        <family val="2"/>
        <charset val="-122"/>
      </rPr>
      <t>10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</si>
  <si>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曙光西路</t>
    </r>
    <r>
      <rPr>
        <sz val="12"/>
        <color theme="1"/>
        <rFont val="Times New Roman"/>
        <family val="2"/>
        <charset val="-122"/>
      </rPr>
      <t>2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</si>
  <si>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曙光西路</t>
    </r>
    <r>
      <rPr>
        <sz val="12"/>
        <color theme="1"/>
        <rFont val="Times New Roman"/>
        <family val="2"/>
        <charset val="-122"/>
      </rPr>
      <t>26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</si>
  <si>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曙光西路</t>
    </r>
    <r>
      <rPr>
        <sz val="12"/>
        <color theme="1"/>
        <rFont val="Times New Roman"/>
        <family val="2"/>
        <charset val="-122"/>
      </rPr>
      <t>45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</si>
  <si>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曙光西路</t>
    </r>
    <r>
      <rPr>
        <sz val="12"/>
        <color theme="1"/>
        <rFont val="Times New Roman"/>
        <family val="2"/>
        <charset val="-122"/>
      </rPr>
      <t>209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</si>
  <si>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小南路后街</t>
    </r>
    <r>
      <rPr>
        <sz val="12"/>
        <color theme="1"/>
        <rFont val="Times New Roman"/>
        <family val="2"/>
        <charset val="-122"/>
      </rPr>
      <t>1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</si>
  <si>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小南路后街</t>
    </r>
    <r>
      <rPr>
        <sz val="12"/>
        <color theme="1"/>
        <rFont val="Times New Roman"/>
        <family val="2"/>
        <charset val="-122"/>
      </rPr>
      <t>4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</si>
  <si>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小南路后街</t>
    </r>
    <r>
      <rPr>
        <sz val="12"/>
        <color theme="1"/>
        <rFont val="Times New Roman"/>
        <family val="2"/>
        <charset val="-122"/>
      </rPr>
      <t>5</t>
    </r>
    <r>
      <rPr>
        <sz val="12"/>
        <color theme="1"/>
        <rFont val="宋体"/>
        <family val="2"/>
        <charset val="-122"/>
      </rPr>
      <t>号</t>
    </r>
  </si>
  <si>
    <r>
      <rPr>
        <sz val="12"/>
        <color theme="1"/>
        <rFont val="宋体"/>
        <family val="2"/>
        <charset val="-122"/>
      </rPr>
      <t>东台路</t>
    </r>
    <r>
      <rPr>
        <sz val="12"/>
        <color theme="1"/>
        <rFont val="Times New Roman"/>
        <family val="2"/>
        <charset val="-122"/>
      </rPr>
      <t>1</t>
    </r>
    <r>
      <rPr>
        <sz val="12"/>
        <color theme="1"/>
        <rFont val="宋体"/>
        <family val="2"/>
        <charset val="-122"/>
      </rPr>
      <t>号翠园小区</t>
    </r>
    <r>
      <rPr>
        <sz val="12"/>
        <color theme="1"/>
        <rFont val="Times New Roman"/>
        <family val="2"/>
        <charset val="-122"/>
      </rPr>
      <t>1</t>
    </r>
    <r>
      <rPr>
        <sz val="12"/>
        <color theme="1"/>
        <rFont val="宋体"/>
        <family val="2"/>
        <charset val="-122"/>
      </rPr>
      <t>栋</t>
    </r>
  </si>
  <si>
    <t>柳北区</t>
  </si>
  <si>
    <t>北雀路路（街、巷）56号3栋柴房栋</t>
  </si>
  <si>
    <t>北雀路路（街、巷）56号9栋</t>
  </si>
  <si>
    <t>北雀路路（街、巷）56号3栋</t>
  </si>
  <si>
    <t>北雀路（街、巷）115号2栋</t>
  </si>
  <si>
    <t>北雀路十一区路（街、巷）115号1栋</t>
  </si>
  <si>
    <t>北雀路（街、巷）115号22栋</t>
  </si>
  <si>
    <t>北雀路（街、巷）115号13栋</t>
  </si>
  <si>
    <t>北雀路（街、巷）115号14栋</t>
  </si>
  <si>
    <t>北雀路（街、巷）115号平房16栋</t>
  </si>
  <si>
    <t>北雀路（街、巷）115号平房9栋</t>
  </si>
  <si>
    <t>前锋路路（街、巷）8号4栋</t>
  </si>
  <si>
    <t>鱼峰区</t>
  </si>
  <si>
    <r>
      <rPr>
        <sz val="12"/>
        <color theme="1"/>
        <rFont val="宋体"/>
        <family val="2"/>
        <charset val="-122"/>
      </rPr>
      <t>龙潭路</t>
    </r>
    <r>
      <rPr>
        <sz val="12"/>
        <color theme="1"/>
        <rFont val="Times New Roman"/>
        <family val="2"/>
        <charset val="-122"/>
      </rPr>
      <t>1</t>
    </r>
    <r>
      <rPr>
        <sz val="12"/>
        <color theme="1"/>
        <rFont val="宋体"/>
        <family val="2"/>
        <charset val="-122"/>
      </rPr>
      <t>号橡胶厂宿舍危旧房改造项目</t>
    </r>
  </si>
  <si>
    <r>
      <rPr>
        <sz val="12"/>
        <color theme="1"/>
        <rFont val="宋体"/>
        <family val="2"/>
        <charset val="-122"/>
      </rPr>
      <t>九头山路</t>
    </r>
    <r>
      <rPr>
        <sz val="12"/>
        <color theme="1"/>
        <rFont val="Times New Roman"/>
        <family val="2"/>
        <charset val="-122"/>
      </rPr>
      <t>12</t>
    </r>
    <r>
      <rPr>
        <sz val="12"/>
        <color theme="1"/>
        <rFont val="宋体"/>
        <family val="2"/>
        <charset val="-122"/>
      </rPr>
      <t>号日星纺织厂</t>
    </r>
    <r>
      <rPr>
        <sz val="12"/>
        <color theme="1"/>
        <rFont val="Times New Roman"/>
        <family val="2"/>
        <charset val="-122"/>
      </rPr>
      <t xml:space="preserve">  </t>
    </r>
    <r>
      <rPr>
        <sz val="12"/>
        <color theme="1"/>
        <rFont val="宋体"/>
        <family val="2"/>
        <charset val="-122"/>
      </rPr>
      <t>宿舍危旧房改造项目</t>
    </r>
  </si>
  <si>
    <r>
      <rPr>
        <sz val="12"/>
        <color theme="1"/>
        <rFont val="宋体"/>
        <family val="2"/>
        <charset val="-122"/>
      </rPr>
      <t>柳石路</t>
    </r>
    <r>
      <rPr>
        <sz val="12"/>
        <color theme="1"/>
        <rFont val="Times New Roman"/>
        <family val="2"/>
        <charset val="-122"/>
      </rPr>
      <t>155</t>
    </r>
    <r>
      <rPr>
        <sz val="12"/>
        <color theme="1"/>
        <rFont val="宋体"/>
        <family val="2"/>
        <charset val="-122"/>
      </rPr>
      <t>号磁电机厂宿舍</t>
    </r>
    <r>
      <rPr>
        <sz val="12"/>
        <color theme="1"/>
        <rFont val="Times New Roman"/>
        <family val="2"/>
        <charset val="-122"/>
      </rPr>
      <t xml:space="preserve"> </t>
    </r>
    <r>
      <rPr>
        <sz val="12"/>
        <color theme="1"/>
        <rFont val="宋体"/>
        <family val="2"/>
        <charset val="-122"/>
      </rPr>
      <t>危旧房改造项目</t>
    </r>
  </si>
  <si>
    <r>
      <rPr>
        <sz val="12"/>
        <color theme="1"/>
        <rFont val="宋体"/>
        <family val="2"/>
        <charset val="-122"/>
      </rPr>
      <t>柳东路</t>
    </r>
    <r>
      <rPr>
        <sz val="12"/>
        <color theme="1"/>
        <rFont val="Times New Roman"/>
        <family val="2"/>
        <charset val="-122"/>
      </rPr>
      <t>226</t>
    </r>
    <r>
      <rPr>
        <sz val="12"/>
        <color theme="1"/>
        <rFont val="宋体"/>
        <family val="2"/>
        <charset val="-122"/>
      </rPr>
      <t>号三棉宿舍区危旧房改造项目</t>
    </r>
  </si>
  <si>
    <r>
      <rPr>
        <sz val="12"/>
        <color theme="1"/>
        <rFont val="宋体"/>
        <family val="2"/>
        <charset val="-122"/>
      </rPr>
      <t>屏山大道</t>
    </r>
    <r>
      <rPr>
        <sz val="12"/>
        <color theme="1"/>
        <rFont val="Times New Roman"/>
        <family val="2"/>
        <charset val="-122"/>
      </rPr>
      <t>270</t>
    </r>
    <r>
      <rPr>
        <sz val="12"/>
        <color theme="1"/>
        <rFont val="宋体"/>
        <family val="2"/>
        <charset val="-122"/>
      </rPr>
      <t>号屏山小区危旧房改造项目</t>
    </r>
  </si>
  <si>
    <r>
      <rPr>
        <sz val="12"/>
        <color theme="1"/>
        <rFont val="宋体"/>
        <family val="2"/>
        <charset val="-122"/>
      </rPr>
      <t>柳石路</t>
    </r>
    <r>
      <rPr>
        <sz val="12"/>
        <color theme="1"/>
        <rFont val="Times New Roman"/>
        <family val="2"/>
        <charset val="-122"/>
      </rPr>
      <t>340</t>
    </r>
    <r>
      <rPr>
        <sz val="12"/>
        <color theme="1"/>
        <rFont val="宋体"/>
        <family val="2"/>
        <charset val="-122"/>
      </rPr>
      <t>号制药厂宿舍危旧房改造项目</t>
    </r>
  </si>
  <si>
    <r>
      <rPr>
        <sz val="12"/>
        <color theme="1"/>
        <rFont val="宋体"/>
        <family val="2"/>
        <charset val="-122"/>
      </rPr>
      <t>九头山路</t>
    </r>
    <r>
      <rPr>
        <sz val="12"/>
        <color theme="1"/>
        <rFont val="Times New Roman"/>
        <family val="2"/>
        <charset val="-122"/>
      </rPr>
      <t>3</t>
    </r>
    <r>
      <rPr>
        <sz val="12"/>
        <color theme="1"/>
        <rFont val="宋体"/>
        <family val="2"/>
        <charset val="-122"/>
      </rPr>
      <t>号长信宿舍危旧房改造项目</t>
    </r>
  </si>
  <si>
    <t>柳南区</t>
  </si>
  <si>
    <r>
      <rPr>
        <sz val="12"/>
        <color theme="1"/>
        <rFont val="宋体"/>
        <family val="2"/>
        <charset val="-122"/>
      </rPr>
      <t>五菱二配宿舍</t>
    </r>
  </si>
  <si>
    <r>
      <rPr>
        <sz val="12"/>
        <color theme="1"/>
        <rFont val="宋体"/>
        <family val="2"/>
        <charset val="-122"/>
      </rPr>
      <t>永前路</t>
    </r>
    <r>
      <rPr>
        <sz val="12"/>
        <color theme="1"/>
        <rFont val="Times New Roman"/>
        <family val="2"/>
        <charset val="-122"/>
      </rPr>
      <t>5</t>
    </r>
    <r>
      <rPr>
        <sz val="12"/>
        <color theme="1"/>
        <rFont val="宋体"/>
        <family val="2"/>
        <charset val="-122"/>
      </rPr>
      <t>区</t>
    </r>
    <r>
      <rPr>
        <sz val="12"/>
        <color theme="1"/>
        <rFont val="Times New Roman"/>
        <family val="2"/>
        <charset val="-122"/>
      </rPr>
      <t>1</t>
    </r>
    <r>
      <rPr>
        <sz val="12"/>
        <color theme="1"/>
        <rFont val="宋体"/>
        <family val="2"/>
        <charset val="-122"/>
      </rPr>
      <t>栋</t>
    </r>
  </si>
  <si>
    <r>
      <rPr>
        <sz val="12"/>
        <color theme="1"/>
        <rFont val="宋体"/>
        <family val="2"/>
        <charset val="-122"/>
      </rPr>
      <t>柳州第二空气压缩机</t>
    </r>
    <r>
      <rPr>
        <sz val="12"/>
        <color theme="1"/>
        <rFont val="Times New Roman"/>
        <family val="2"/>
        <charset val="-122"/>
      </rPr>
      <t>1</t>
    </r>
    <r>
      <rPr>
        <sz val="12"/>
        <color theme="1"/>
        <rFont val="宋体"/>
        <family val="2"/>
        <charset val="-122"/>
      </rPr>
      <t>栋</t>
    </r>
  </si>
  <si>
    <r>
      <t>磨滩三区</t>
    </r>
    <r>
      <rPr>
        <sz val="12"/>
        <color rgb="FF000000"/>
        <rFont val="Times New Roman"/>
        <family val="2"/>
      </rPr>
      <t>14</t>
    </r>
    <r>
      <rPr>
        <sz val="12"/>
        <color rgb="FF000000"/>
        <rFont val="宋体"/>
        <family val="2"/>
      </rPr>
      <t>栋（磨滩改造土地熟化红线内，正在拆除）</t>
    </r>
  </si>
  <si>
    <r>
      <rPr>
        <sz val="12"/>
        <color theme="1"/>
        <rFont val="宋体"/>
        <family val="2"/>
        <charset val="-122"/>
      </rPr>
      <t>西环一区二栋一楼加增</t>
    </r>
  </si>
  <si>
    <r>
      <rPr>
        <sz val="12"/>
        <color theme="1"/>
        <rFont val="宋体"/>
        <family val="2"/>
        <charset val="-122"/>
      </rPr>
      <t>磨滩二区废旧回收站</t>
    </r>
  </si>
  <si>
    <r>
      <rPr>
        <sz val="12"/>
        <color theme="1"/>
        <rFont val="宋体"/>
        <family val="2"/>
        <charset val="-122"/>
      </rPr>
      <t>西环路一区</t>
    </r>
    <r>
      <rPr>
        <sz val="12"/>
        <color theme="1"/>
        <rFont val="Times New Roman"/>
        <family val="2"/>
        <charset val="-122"/>
      </rPr>
      <t>8</t>
    </r>
    <r>
      <rPr>
        <sz val="12"/>
        <color theme="1"/>
        <rFont val="宋体"/>
        <family val="2"/>
        <charset val="-122"/>
      </rPr>
      <t>栋后加盖</t>
    </r>
  </si>
  <si>
    <t>谷行路（街、巷）85号1栋、84号2栋拆除工程</t>
  </si>
  <si>
    <t>柳东新区柳江造纸厂危旧房改造工程（一期）</t>
  </si>
  <si>
    <r>
      <rPr>
        <sz val="12"/>
        <color rgb="FF000000"/>
        <rFont val="宋体"/>
        <family val="2"/>
      </rPr>
      <t>瑞通小区、矿建二大院危旧房改造工程</t>
    </r>
  </si>
  <si>
    <t>柳城县教育局老宿舍（C级）</t>
  </si>
  <si>
    <t>柳城县工商银行宿舍（新华书店）4栋（C级）</t>
  </si>
  <si>
    <r>
      <rPr>
        <sz val="12"/>
        <color theme="1"/>
        <rFont val="宋体"/>
        <family val="2"/>
        <charset val="-122"/>
      </rPr>
      <t>柳城县六塘工业园生活区广磷厂二区教室一</t>
    </r>
  </si>
  <si>
    <r>
      <rPr>
        <sz val="12"/>
        <color theme="1"/>
        <rFont val="宋体"/>
        <family val="2"/>
        <charset val="-122"/>
      </rPr>
      <t>柳城县太平镇兽医站宿舍</t>
    </r>
  </si>
  <si>
    <t>鹿寨县</t>
  </si>
  <si>
    <r>
      <rPr>
        <sz val="12"/>
        <color rgb="FF000000"/>
        <rFont val="宋体"/>
        <family val="2"/>
      </rPr>
      <t>供销社宿舍</t>
    </r>
  </si>
  <si>
    <r>
      <rPr>
        <sz val="12"/>
        <color rgb="FF000000"/>
        <rFont val="宋体"/>
        <family val="2"/>
      </rPr>
      <t>鹿寨林场华侨塑编厂住宿楼</t>
    </r>
  </si>
  <si>
    <t>融水县</t>
  </si>
  <si>
    <r>
      <rPr>
        <sz val="12"/>
        <color rgb="FF000000"/>
        <rFont val="宋体"/>
        <family val="2"/>
      </rPr>
      <t>木材公司住宿楼</t>
    </r>
    <r>
      <rPr>
        <sz val="12"/>
        <color rgb="FF000000"/>
        <rFont val="Times New Roman"/>
        <family val="2"/>
      </rPr>
      <t>D</t>
    </r>
    <r>
      <rPr>
        <sz val="12"/>
        <color rgb="FF000000"/>
        <rFont val="宋体"/>
        <family val="2"/>
      </rPr>
      <t>级危房</t>
    </r>
    <r>
      <rPr>
        <sz val="12"/>
        <color rgb="FF000000"/>
        <rFont val="Times New Roman"/>
        <family val="2"/>
      </rPr>
      <t>2</t>
    </r>
    <r>
      <rPr>
        <sz val="12"/>
        <color rgb="FF000000"/>
        <rFont val="宋体"/>
        <family val="2"/>
      </rPr>
      <t>栋</t>
    </r>
  </si>
  <si>
    <t>三江县</t>
  </si>
  <si>
    <r>
      <rPr>
        <sz val="12"/>
        <color rgb="FF000000"/>
        <rFont val="宋体"/>
        <family val="2"/>
      </rPr>
      <t>农业局大院</t>
    </r>
    <r>
      <rPr>
        <sz val="12"/>
        <color rgb="FF000000"/>
        <rFont val="Times New Roman"/>
        <family val="2"/>
      </rPr>
      <t>3#</t>
    </r>
    <r>
      <rPr>
        <sz val="12"/>
        <color rgb="FF000000"/>
        <rFont val="宋体"/>
        <family val="2"/>
      </rPr>
      <t>住宅楼</t>
    </r>
  </si>
  <si>
    <t>融安县</t>
  </si>
  <si>
    <r>
      <rPr>
        <sz val="12"/>
        <color rgb="FF000000"/>
        <rFont val="宋体"/>
        <family val="2"/>
      </rPr>
      <t>融安县</t>
    </r>
    <r>
      <rPr>
        <sz val="12"/>
        <color rgb="FF000000"/>
        <rFont val="Times New Roman"/>
        <family val="2"/>
      </rPr>
      <t>2024</t>
    </r>
    <r>
      <rPr>
        <sz val="12"/>
        <color rgb="FF000000"/>
        <rFont val="宋体"/>
        <family val="2"/>
      </rPr>
      <t>年危旧房改造工程</t>
    </r>
  </si>
  <si>
    <t>附件1-3</t>
  </si>
  <si>
    <t>2024年全市公租房租赁补贴发放情况表</t>
  </si>
  <si>
    <t>序号</t>
  </si>
  <si>
    <t>县（区）</t>
  </si>
  <si>
    <t>任务数</t>
  </si>
  <si>
    <r>
      <rPr>
        <sz val="12"/>
        <rFont val="黑体"/>
        <family val="2"/>
        <charset val="-122"/>
      </rPr>
      <t>截至</t>
    </r>
    <r>
      <rPr>
        <sz val="12"/>
        <rFont val="Times New Roman"/>
        <family val="2"/>
        <charset val="-122"/>
      </rPr>
      <t>3</t>
    </r>
    <r>
      <rPr>
        <sz val="12"/>
        <rFont val="黑体"/>
        <family val="2"/>
        <charset val="-122"/>
      </rPr>
      <t>月计划发放数</t>
    </r>
  </si>
  <si>
    <r>
      <rPr>
        <sz val="12"/>
        <rFont val="黑体"/>
        <family val="2"/>
        <charset val="-122"/>
      </rPr>
      <t>截至</t>
    </r>
    <r>
      <rPr>
        <sz val="12"/>
        <rFont val="Times New Roman"/>
        <family val="2"/>
        <charset val="-122"/>
      </rPr>
      <t>3</t>
    </r>
    <r>
      <rPr>
        <sz val="12"/>
        <rFont val="黑体"/>
        <family val="2"/>
        <charset val="-122"/>
      </rPr>
      <t>月实际发放数</t>
    </r>
  </si>
  <si>
    <t>发放率</t>
  </si>
  <si>
    <t>阳和（北部）新区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</si>
</sst>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1"/>
      <color theme="1"/>
      <name val="Times New Roman"/>
      <family val="2"/>
      <charset val="-122"/>
    </font>
    <font>
      <sz val="12"/>
      <color theme="1"/>
      <name val="Times New Roman"/>
      <family val="2"/>
      <charset val="-122"/>
    </font>
    <font>
      <b/>
      <sz val="12"/>
      <color theme="1"/>
      <name val="Times New Roman"/>
      <family val="2"/>
      <charset val="-122"/>
    </font>
    <font>
      <sz val="11"/>
      <color rgb="FFFF0000"/>
      <name val="宋体"/>
      <family val="2"/>
      <charset val="-122"/>
      <scheme val="minor"/>
    </font>
    <font>
      <sz val="12"/>
      <color theme="1"/>
      <name val="黑体"/>
      <family val="2"/>
      <charset val="-122"/>
    </font>
    <font>
      <sz val="20"/>
      <color theme="1"/>
      <name val="方正小标宋简体"/>
      <family val="2"/>
      <charset val="-122"/>
    </font>
    <font>
      <sz val="12"/>
      <name val="黑体"/>
      <family val="2"/>
      <charset val="-122"/>
    </font>
    <font>
      <b/>
      <sz val="12"/>
      <color theme="1"/>
      <name val="宋体"/>
      <family val="2"/>
      <charset val="-122"/>
    </font>
    <font>
      <b/>
      <sz val="12"/>
      <name val="Times New Roman"/>
      <family val="2"/>
      <charset val="-122"/>
    </font>
    <font>
      <sz val="12"/>
      <color theme="1"/>
      <name val="宋体"/>
      <family val="2"/>
      <charset val="-122"/>
    </font>
    <font>
      <sz val="12"/>
      <name val="Times New Roman"/>
      <family val="2"/>
      <charset val="-122"/>
    </font>
    <font>
      <sz val="12"/>
      <color indexed="8"/>
      <name val="Times New Roman"/>
      <family val="2"/>
      <charset val="-122"/>
    </font>
    <font>
      <b/>
      <sz val="12"/>
      <name val="宋体"/>
      <family val="2"/>
      <charset val="-122"/>
    </font>
    <font>
      <sz val="12"/>
      <color rgb="FF000000"/>
      <name val="Times New Roman"/>
      <family val="2"/>
    </font>
    <font>
      <sz val="12"/>
      <color rgb="FF000000"/>
      <name val="宋体"/>
      <family val="2"/>
    </font>
    <font>
      <sz val="14"/>
      <color theme="1"/>
      <name val="宋体"/>
      <family val="2"/>
      <charset val="-122"/>
      <scheme val="minor"/>
    </font>
    <font>
      <sz val="11"/>
      <name val="宋体"/>
      <family val="2"/>
      <charset val="-122"/>
      <scheme val="minor"/>
    </font>
    <font>
      <b/>
      <sz val="11"/>
      <color theme="1"/>
      <name val="Times New Roman"/>
      <family val="2"/>
      <charset val="-122"/>
    </font>
    <font>
      <b/>
      <sz val="11"/>
      <color theme="1"/>
      <name val="宋体"/>
      <family val="2"/>
      <charset val="-122"/>
    </font>
    <font>
      <sz val="11"/>
      <name val="宋体"/>
      <family val="2"/>
      <charset val="-122"/>
    </font>
    <font>
      <sz val="11"/>
      <color theme="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u val="single"/>
      <sz val="11"/>
      <color rgb="FF0000FF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2"/>
      <name val="宋体"/>
      <family val="2"/>
      <charset val="-122"/>
    </font>
    <font>
      <sz val="11"/>
      <color indexed="8"/>
      <name val="宋体"/>
      <family val="2"/>
      <charset val="-122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sz val="11"/>
      <color rgb="FF9C0006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sz val="11"/>
      <color rgb="FF9C6500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sz val="11"/>
      <color rgb="FF00610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2"/>
      <color indexed="8"/>
      <name val="黑体"/>
      <family val="2"/>
      <charset val="-122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</borders>
  <cellStyleXfs count="70">
    <xf numFmtId="0" fontId="27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8" fillId="0" borderId="0">
      <alignment vertical="center"/>
      <protection/>
    </xf>
    <xf numFmtId="0" fontId="27" fillId="0" borderId="0">
      <alignment vertical="center"/>
      <protection/>
    </xf>
    <xf numFmtId="0" fontId="22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31" fillId="4" borderId="1" applyNumberFormat="0" applyProtection="0">
      <alignment/>
    </xf>
    <xf numFmtId="0" fontId="32" fillId="5" borderId="2" applyNumberFormat="0" applyProtection="0">
      <alignment/>
    </xf>
    <xf numFmtId="0" fontId="34" fillId="6" borderId="0" applyNumberFormat="0" applyBorder="0" applyProtection="0">
      <alignment/>
    </xf>
    <xf numFmtId="0" fontId="35" fillId="0" borderId="3" applyNumberFormat="0" applyFill="0" applyProtection="0">
      <alignment/>
    </xf>
    <xf numFmtId="0" fontId="26" fillId="0" borderId="0" applyNumberFormat="0" applyFill="0" applyBorder="0" applyProtection="0">
      <alignment/>
    </xf>
    <xf numFmtId="0" fontId="38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25" fillId="0" borderId="0" applyNumberFormat="0" applyFill="0" applyBorder="0" applyProtection="0">
      <alignment/>
    </xf>
    <xf numFmtId="0" fontId="22" fillId="9" borderId="0" applyNumberFormat="0" applyBorder="0" applyProtection="0">
      <alignment/>
    </xf>
    <xf numFmtId="0" fontId="24" fillId="0" borderId="4" applyNumberFormat="0" applyFill="0" applyProtection="0">
      <alignment/>
    </xf>
    <xf numFmtId="0" fontId="30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2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33" fillId="0" borderId="0" applyNumberFormat="0" applyFill="0" applyBorder="0" applyProtection="0">
      <alignment/>
    </xf>
    <xf numFmtId="0" fontId="37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29" fillId="0" borderId="6" applyNumberFormat="0" applyFill="0" applyProtection="0">
      <alignment/>
    </xf>
    <xf numFmtId="0" fontId="24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22" fillId="17" borderId="0" applyNumberFormat="0" applyBorder="0" applyProtection="0">
      <alignment/>
    </xf>
    <xf numFmtId="0" fontId="39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36" fillId="20" borderId="0" applyNumberFormat="0" applyBorder="0" applyProtection="0">
      <alignment/>
    </xf>
    <xf numFmtId="0" fontId="40" fillId="4" borderId="8" applyNumberFormat="0" applyProtection="0">
      <alignment/>
    </xf>
    <xf numFmtId="0" fontId="22" fillId="21" borderId="0" applyNumberFormat="0" applyBorder="0" applyProtection="0">
      <alignment/>
    </xf>
    <xf numFmtId="0" fontId="22" fillId="22" borderId="0" applyNumberFormat="0" applyBorder="0" applyProtection="0">
      <alignment/>
    </xf>
    <xf numFmtId="0" fontId="22" fillId="23" borderId="0" applyNumberFormat="0" applyBorder="0" applyProtection="0">
      <alignment/>
    </xf>
    <xf numFmtId="0" fontId="22" fillId="24" borderId="0" applyNumberFormat="0" applyBorder="0" applyProtection="0">
      <alignment/>
    </xf>
    <xf numFmtId="0" fontId="22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22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22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23" fillId="29" borderId="8" applyNumberFormat="0" applyProtection="0">
      <alignment/>
    </xf>
    <xf numFmtId="0" fontId="0" fillId="30" borderId="0" applyNumberFormat="0" applyBorder="0" applyProtection="0">
      <alignment/>
    </xf>
    <xf numFmtId="0" fontId="22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79"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9" xfId="21" applyFont="1" applyFill="1" applyBorder="1" applyAlignment="1">
      <alignment horizontal="center" vertical="center" wrapText="1"/>
      <protection/>
    </xf>
    <xf numFmtId="0" fontId="9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/>
    </xf>
    <xf numFmtId="10" fontId="10" fillId="0" borderId="9" xfId="0" applyNumberFormat="1" applyFont="1" applyFill="1" applyBorder="1" applyAlignment="1">
      <alignment horizontal="center" vertical="center" wrapText="1"/>
    </xf>
    <xf numFmtId="10" fontId="12" fillId="0" borderId="9" xfId="0" applyNumberFormat="1" applyFont="1" applyFill="1" applyBorder="1" applyAlignment="1">
      <alignment horizontal="center" vertical="center" wrapText="1"/>
    </xf>
    <xf numFmtId="10" fontId="4" fillId="0" borderId="9" xfId="0" applyNumberFormat="1" applyFont="1" applyFill="1" applyBorder="1" applyAlignment="1">
      <alignment horizontal="center" vertical="center"/>
    </xf>
    <xf numFmtId="10" fontId="3" fillId="0" borderId="9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0" fontId="2" fillId="0" borderId="14" xfId="0" applyNumberFormat="1" applyFont="1" applyFill="1" applyBorder="1" applyAlignment="1">
      <alignment horizontal="center" vertical="center" wrapText="1"/>
    </xf>
    <xf numFmtId="10" fontId="2" fillId="0" borderId="15" xfId="0" applyNumberFormat="1" applyFont="1" applyFill="1" applyBorder="1" applyAlignment="1">
      <alignment horizontal="center" vertical="center" wrapText="1"/>
    </xf>
    <xf numFmtId="10" fontId="2" fillId="0" borderId="13" xfId="0" applyNumberFormat="1" applyFont="1" applyFill="1" applyBorder="1" applyAlignment="1">
      <alignment horizontal="center" vertical="center" wrapText="1"/>
    </xf>
    <xf numFmtId="10" fontId="2" fillId="0" borderId="9" xfId="0" applyNumberFormat="1" applyFont="1" applyFill="1" applyBorder="1" applyAlignment="1">
      <alignment horizontal="center" vertical="center" wrapText="1"/>
    </xf>
    <xf numFmtId="10" fontId="19" fillId="0" borderId="9" xfId="0" applyNumberFormat="1" applyFont="1" applyFill="1" applyBorder="1" applyAlignment="1">
      <alignment horizontal="center" vertical="center" wrapText="1"/>
    </xf>
    <xf numFmtId="10" fontId="0" fillId="0" borderId="0" xfId="0" applyNumberFormat="1" applyFill="1" applyAlignment="1">
      <alignment horizontal="center" vertical="center" wrapText="1"/>
    </xf>
  </cellXfs>
  <cellStyles count="56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常规 5" xfId="20"/>
    <cellStyle name="常规 2" xfId="21"/>
    <cellStyle name="60% - 强调文字颜色 6" xfId="22"/>
    <cellStyle name="20% - 强调文字颜色 6" xfId="23"/>
    <cellStyle name="输出" xfId="24"/>
    <cellStyle name="检查单元格" xfId="25"/>
    <cellStyle name="差" xfId="26"/>
    <cellStyle name="标题 1" xfId="27"/>
    <cellStyle name="解释性文本" xfId="28"/>
    <cellStyle name="标题 2" xfId="29"/>
    <cellStyle name="40% - 强调文字颜色 5" xfId="30"/>
    <cellStyle name="千位分隔[0]" xfId="31"/>
    <cellStyle name="40% - 强调文字颜色 6" xfId="32"/>
    <cellStyle name="超链接" xfId="33"/>
    <cellStyle name="强调文字颜色 5" xfId="34"/>
    <cellStyle name="标题 3" xfId="35"/>
    <cellStyle name="汇总" xfId="36"/>
    <cellStyle name="20% - 强调文字颜色 1" xfId="37"/>
    <cellStyle name="40% - 强调文字颜色 1" xfId="38"/>
    <cellStyle name="强调文字颜色 6" xfId="39"/>
    <cellStyle name="千位分隔" xfId="40"/>
    <cellStyle name="标题" xfId="41"/>
    <cellStyle name="已访问的超链接" xfId="42"/>
    <cellStyle name="40% - 强调文字颜色 4" xfId="43"/>
    <cellStyle name="链接单元格" xfId="44"/>
    <cellStyle name="标题 4" xfId="45"/>
    <cellStyle name="20% - 强调文字颜色 2" xfId="46"/>
    <cellStyle name="货币[0]" xfId="47"/>
    <cellStyle name="警告文本" xfId="48"/>
    <cellStyle name="40% - 强调文字颜色 2" xfId="49"/>
    <cellStyle name="注释" xfId="50"/>
    <cellStyle name="60% - 强调文字颜色 3" xfId="51"/>
    <cellStyle name="好" xfId="52"/>
    <cellStyle name="20% - 强调文字颜色 5" xfId="53"/>
    <cellStyle name="适中" xfId="54"/>
    <cellStyle name="计算" xfId="55"/>
    <cellStyle name="强调文字颜色 1" xfId="56"/>
    <cellStyle name="60% - 强调文字颜色 4" xfId="57"/>
    <cellStyle name="60% - 强调文字颜色 1" xfId="58"/>
    <cellStyle name="强调文字颜色 2" xfId="59"/>
    <cellStyle name="60% - 强调文字颜色 5" xfId="60"/>
    <cellStyle name="百分比" xfId="61"/>
    <cellStyle name="60% - 强调文字颜色 2" xfId="62"/>
    <cellStyle name="货币" xfId="63"/>
    <cellStyle name="强调文字颜色 3" xfId="64"/>
    <cellStyle name="20% - 强调文字颜色 3" xfId="65"/>
    <cellStyle name="输入" xfId="66"/>
    <cellStyle name="40% - 强调文字颜色 3" xfId="67"/>
    <cellStyle name="强调文字颜色 4" xfId="68"/>
    <cellStyle name="20% - 强调文字颜色 4" xfId="6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0LTA1LTE0IDA4OjU0OjI4PC90aW1lPjxzeXN0ZW0+TUI8c3lzdGVtPjwvdHJhY2U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0LTA1LTE0IDA4OjU0OjI4PC90aW1lPjxzeXN0ZW0+TUI8c3lzdGVtPjwvdHJhY2U+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0LTA1LTE0IDA4OjU0OjI4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L18"/>
  <sheetViews>
    <sheetView workbookViewId="0" topLeftCell="A1">
      <selection pane="topLeft" activeCell="G10" sqref="G10"/>
    </sheetView>
  </sheetViews>
  <sheetFormatPr defaultColWidth="9" defaultRowHeight="13.5"/>
  <cols>
    <col min="1" max="1" width="7.125" style="57" customWidth="1"/>
    <col min="2" max="2" width="49.125" style="6" customWidth="1"/>
    <col min="3" max="3" width="11.25" style="5" customWidth="1"/>
    <col min="4" max="4" width="10.125" style="58" customWidth="1"/>
    <col min="5" max="5" width="9" style="59"/>
    <col min="6" max="16384" width="9" style="6"/>
  </cols>
  <sheetData>
    <row r="1" spans="1:12" s="54" customFormat="1" ht="28" customHeight="1">
      <c r="A1" s="9" t="s">
        <v>0</v>
      </c>
      <c r="B1" s="9"/>
      <c r="C1" s="9"/>
      <c r="D1" s="60"/>
      <c r="E1" s="59"/>
      <c r="F1" s="6"/>
      <c r="G1" s="6"/>
      <c r="H1" s="6"/>
      <c r="I1" s="6"/>
      <c r="J1" s="6"/>
      <c r="K1" s="6"/>
      <c r="L1" s="6"/>
    </row>
    <row r="2" spans="1:12" s="54" customFormat="1" ht="60" customHeight="1">
      <c r="A2" s="10" t="s">
        <v>1</v>
      </c>
      <c r="B2" s="10"/>
      <c r="C2" s="10"/>
      <c r="D2" s="10"/>
      <c r="E2" s="10"/>
      <c r="F2" s="6"/>
      <c r="G2" s="6"/>
      <c r="H2" s="6"/>
      <c r="I2" s="6"/>
      <c r="J2" s="6"/>
      <c r="K2" s="6"/>
      <c r="L2" s="6"/>
    </row>
    <row r="3" spans="1:5" s="2" customFormat="1" ht="33" customHeight="1">
      <c r="A3" s="61" t="s">
        <v>2</v>
      </c>
      <c r="B3" s="61" t="s">
        <v>3</v>
      </c>
      <c r="C3" s="61" t="s">
        <v>4</v>
      </c>
      <c r="D3" s="12" t="s">
        <v>5</v>
      </c>
      <c r="E3" s="20" t="s">
        <v>6</v>
      </c>
    </row>
    <row r="4" spans="1:5" s="3" customFormat="1" ht="30" customHeight="1">
      <c r="A4" s="62" t="s">
        <v>7</v>
      </c>
      <c r="B4" s="63"/>
      <c r="C4" s="64">
        <f>C5+C9+C11+C13+C16</f>
        <v>2000</v>
      </c>
      <c r="D4" s="64">
        <f>D5+D9+D11+D13+D16</f>
        <v>1163</v>
      </c>
      <c r="E4" s="21">
        <f>D4/C4</f>
        <v>0.5815</v>
      </c>
    </row>
    <row r="5" spans="1:5" s="55" customFormat="1" ht="30" customHeight="1">
      <c r="A5" s="65" t="s">
        <v>8</v>
      </c>
      <c r="B5" s="66"/>
      <c r="C5" s="64">
        <f>SUM(C6:C8)</f>
        <v>1138</v>
      </c>
      <c r="D5" s="64">
        <f>SUM(D6:D8)</f>
        <v>451</v>
      </c>
      <c r="E5" s="21">
        <f>D5/C5</f>
        <v>0.396309314586995</v>
      </c>
    </row>
    <row r="6" spans="1:5" s="55" customFormat="1" ht="53" customHeight="1">
      <c r="A6" s="67">
        <v>1</v>
      </c>
      <c r="B6" s="68" t="s">
        <v>9</v>
      </c>
      <c r="C6" s="69">
        <v>242</v>
      </c>
      <c r="D6" s="69">
        <v>242</v>
      </c>
      <c r="E6" s="73" t="s">
        <v>10</v>
      </c>
    </row>
    <row r="7" spans="1:5" s="55" customFormat="1" ht="30" customHeight="1">
      <c r="A7" s="67">
        <v>2</v>
      </c>
      <c r="B7" s="17" t="s">
        <v>11</v>
      </c>
      <c r="C7" s="67">
        <v>687</v>
      </c>
      <c r="D7" s="67">
        <v>0</v>
      </c>
      <c r="E7" s="74"/>
    </row>
    <row r="8" spans="1:5" s="55" customFormat="1" ht="30" customHeight="1">
      <c r="A8" s="67">
        <v>3</v>
      </c>
      <c r="B8" s="39" t="s">
        <v>12</v>
      </c>
      <c r="C8" s="69">
        <v>209</v>
      </c>
      <c r="D8" s="69">
        <v>209</v>
      </c>
      <c r="E8" s="75"/>
    </row>
    <row r="9" spans="1:5" s="55" customFormat="1" ht="30" customHeight="1">
      <c r="A9" s="65" t="s">
        <v>13</v>
      </c>
      <c r="B9" s="66"/>
      <c r="C9" s="64">
        <f>SUM(C10)</f>
        <v>93</v>
      </c>
      <c r="D9" s="64">
        <f>SUM(D10)</f>
        <v>93</v>
      </c>
      <c r="E9" s="21">
        <f>D9/C9</f>
        <v>1</v>
      </c>
    </row>
    <row r="10" spans="1:5" s="55" customFormat="1" ht="30" customHeight="1">
      <c r="A10" s="70">
        <v>1</v>
      </c>
      <c r="B10" s="19" t="s">
        <v>14</v>
      </c>
      <c r="C10" s="67">
        <v>93</v>
      </c>
      <c r="D10" s="67">
        <v>93</v>
      </c>
      <c r="E10" s="76" t="s">
        <v>10</v>
      </c>
    </row>
    <row r="11" spans="1:5" s="55" customFormat="1" ht="30" customHeight="1">
      <c r="A11" s="65" t="s">
        <v>15</v>
      </c>
      <c r="B11" s="66"/>
      <c r="C11" s="64">
        <f>SUM(C12)</f>
        <v>150</v>
      </c>
      <c r="D11" s="64">
        <f>SUM(D12)</f>
        <v>0</v>
      </c>
      <c r="E11" s="77">
        <f>D11/C11</f>
        <v>0</v>
      </c>
    </row>
    <row r="12" spans="1:5" s="55" customFormat="1" ht="30" customHeight="1">
      <c r="A12" s="70">
        <v>1</v>
      </c>
      <c r="B12" s="19" t="s">
        <v>16</v>
      </c>
      <c r="C12" s="67">
        <v>150</v>
      </c>
      <c r="D12" s="71">
        <v>0</v>
      </c>
      <c r="E12" s="76" t="s">
        <v>10</v>
      </c>
    </row>
    <row r="13" spans="1:5" s="55" customFormat="1" ht="30" customHeight="1">
      <c r="A13" s="65" t="s">
        <v>17</v>
      </c>
      <c r="B13" s="66"/>
      <c r="C13" s="64">
        <f>C14+C15</f>
        <v>235</v>
      </c>
      <c r="D13" s="64">
        <f>D14+D15</f>
        <v>235</v>
      </c>
      <c r="E13" s="77">
        <f>D13/C13</f>
        <v>1</v>
      </c>
    </row>
    <row r="14" spans="1:5" s="55" customFormat="1" ht="30" customHeight="1">
      <c r="A14" s="70">
        <v>1</v>
      </c>
      <c r="B14" s="19" t="s">
        <v>18</v>
      </c>
      <c r="C14" s="67">
        <v>105</v>
      </c>
      <c r="D14" s="67">
        <v>105</v>
      </c>
      <c r="E14" s="73" t="s">
        <v>10</v>
      </c>
    </row>
    <row r="15" spans="1:5" s="55" customFormat="1" ht="30" customHeight="1">
      <c r="A15" s="72">
        <v>2</v>
      </c>
      <c r="B15" s="19" t="s">
        <v>19</v>
      </c>
      <c r="C15" s="67">
        <v>130</v>
      </c>
      <c r="D15" s="67">
        <v>130</v>
      </c>
      <c r="E15" s="75"/>
    </row>
    <row r="16" spans="1:5" s="55" customFormat="1" ht="30" customHeight="1">
      <c r="A16" s="65" t="s">
        <v>20</v>
      </c>
      <c r="B16" s="66"/>
      <c r="C16" s="64">
        <f>C17</f>
        <v>384</v>
      </c>
      <c r="D16" s="64">
        <f>D17</f>
        <v>384</v>
      </c>
      <c r="E16" s="77">
        <f>D16/C16</f>
        <v>1</v>
      </c>
    </row>
    <row r="17" spans="1:5" s="55" customFormat="1" ht="42" customHeight="1">
      <c r="A17" s="70">
        <v>1</v>
      </c>
      <c r="B17" s="19" t="s">
        <v>21</v>
      </c>
      <c r="C17" s="67">
        <v>384</v>
      </c>
      <c r="D17" s="67">
        <v>384</v>
      </c>
      <c r="E17" s="76" t="s">
        <v>10</v>
      </c>
    </row>
    <row r="18" spans="1:5" s="56" customFormat="1" ht="13.5">
      <c r="A18" s="57"/>
      <c r="B18" s="6"/>
      <c r="C18" s="5"/>
      <c r="D18" s="58"/>
      <c r="E18" s="78"/>
    </row>
  </sheetData>
  <mergeCells count="10">
    <mergeCell ref="A1:D1"/>
    <mergeCell ref="A2:E2"/>
    <mergeCell ref="A4:B4"/>
    <mergeCell ref="A5:B5"/>
    <mergeCell ref="A9:B9"/>
    <mergeCell ref="A11:B11"/>
    <mergeCell ref="A13:B13"/>
    <mergeCell ref="A16:B16"/>
    <mergeCell ref="E6:E8"/>
    <mergeCell ref="E14:E15"/>
  </mergeCells>
  <pageMargins left="0.75" right="0.75" top="0.66875" bottom="1" header="0.5" footer="0.5"/>
  <pageSetup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9"/>
  <sheetViews>
    <sheetView tabSelected="1" workbookViewId="0" topLeftCell="A1">
      <pane ySplit="3" topLeftCell="A58" activePane="bottomLeft" state="frozen"/>
      <selection pane="topLeft" activeCell="A1" sqref="A1"/>
      <selection pane="bottomLeft" activeCell="G65" sqref="G65"/>
    </sheetView>
  </sheetViews>
  <sheetFormatPr defaultColWidth="9" defaultRowHeight="13.5" outlineLevelCol="6"/>
  <cols>
    <col min="1" max="1" width="6.125" customWidth="1"/>
    <col min="2" max="2" width="31.25" customWidth="1"/>
    <col min="3" max="3" width="9.25" customWidth="1"/>
    <col min="4" max="4" width="12.875"/>
    <col min="6" max="6" width="9" style="25"/>
    <col min="7" max="7" width="12.625" style="26"/>
  </cols>
  <sheetData>
    <row r="1" spans="1:5" ht="14.25">
      <c r="A1" s="27" t="s">
        <v>22</v>
      </c>
      <c r="B1" s="27"/>
      <c r="C1" s="27"/>
      <c r="D1" s="27"/>
      <c r="E1" s="27"/>
    </row>
    <row r="2" spans="1:7" s="22" customFormat="1" ht="63" customHeight="1">
      <c r="A2" s="28" t="s">
        <v>23</v>
      </c>
      <c r="B2" s="28"/>
      <c r="C2" s="28"/>
      <c r="D2" s="28"/>
      <c r="E2" s="28"/>
      <c r="F2" s="28"/>
      <c r="G2" s="47"/>
    </row>
    <row r="3" spans="1:7" s="23" customFormat="1" ht="39" customHeight="1">
      <c r="A3" s="29" t="s">
        <v>24</v>
      </c>
      <c r="B3" s="29" t="s">
        <v>25</v>
      </c>
      <c r="C3" s="29" t="s">
        <v>26</v>
      </c>
      <c r="D3" s="29" t="s">
        <v>27</v>
      </c>
      <c r="E3" s="19" t="s">
        <v>28</v>
      </c>
      <c r="F3" s="48" t="s">
        <v>29</v>
      </c>
      <c r="G3" s="49" t="s">
        <v>30</v>
      </c>
    </row>
    <row r="4" spans="1:7" s="23" customFormat="1" ht="30" customHeight="1">
      <c r="A4" s="30" t="s">
        <v>31</v>
      </c>
      <c r="B4" s="31"/>
      <c r="C4" s="31">
        <f>SUM(C5,C41,C43,C55,C63,C71,C74,C76,C81,C84,C86,C88)</f>
        <v>1532</v>
      </c>
      <c r="D4" s="31">
        <f>SUM(D5,D41,D43,D55,D63,D71,D74,D76,D81,D84,D86,D88)</f>
        <v>75778.79</v>
      </c>
      <c r="E4" s="31">
        <f>SUM(E5,E41,E43,E55,E63,E71,E74,E76,E81,E84,E86,E88)</f>
        <v>1532</v>
      </c>
      <c r="F4" s="31">
        <f>SUM(F5,F41,F43,F55,F63,F71,F74,F76,F81,F84,F86,F88)</f>
        <v>42</v>
      </c>
      <c r="G4" s="50">
        <f>F4/E4</f>
        <v>0.0274151436031332</v>
      </c>
    </row>
    <row r="5" spans="1:7" s="23" customFormat="1" ht="30" customHeight="1">
      <c r="A5" s="32" t="s">
        <v>32</v>
      </c>
      <c r="B5" s="33"/>
      <c r="C5" s="31">
        <f>SUM(C6:C40)</f>
        <v>174</v>
      </c>
      <c r="D5" s="31">
        <f>SUM(D6:D40)</f>
        <v>5740.60</v>
      </c>
      <c r="E5" s="31">
        <f>SUM(E6:E40)</f>
        <v>174</v>
      </c>
      <c r="F5" s="31">
        <f>SUM(F6:F40)</f>
        <v>0</v>
      </c>
      <c r="G5" s="50">
        <f>F5/E5</f>
        <v>0</v>
      </c>
    </row>
    <row r="6" spans="1:7" s="23" customFormat="1" ht="30" customHeight="1">
      <c r="A6" s="34">
        <v>1</v>
      </c>
      <c r="B6" s="35" t="s">
        <v>33</v>
      </c>
      <c r="C6" s="36">
        <v>11</v>
      </c>
      <c r="D6" s="35">
        <v>86.71</v>
      </c>
      <c r="E6" s="36">
        <v>11</v>
      </c>
      <c r="F6" s="48">
        <v>0</v>
      </c>
      <c r="G6" s="51">
        <f t="shared" si="0" ref="G6:G40">F6/E6</f>
        <v>0</v>
      </c>
    </row>
    <row r="7" spans="1:7" s="23" customFormat="1" ht="30" customHeight="1">
      <c r="A7" s="34">
        <v>2</v>
      </c>
      <c r="B7" s="37" t="s">
        <v>34</v>
      </c>
      <c r="C7" s="38">
        <v>1</v>
      </c>
      <c r="D7" s="39">
        <v>60.75</v>
      </c>
      <c r="E7" s="38">
        <v>1</v>
      </c>
      <c r="F7" s="48">
        <v>0</v>
      </c>
      <c r="G7" s="51">
        <f t="shared" si="0"/>
        <v>0</v>
      </c>
    </row>
    <row r="8" spans="1:7" s="23" customFormat="1" ht="30" customHeight="1">
      <c r="A8" s="34">
        <v>3</v>
      </c>
      <c r="B8" s="37" t="s">
        <v>35</v>
      </c>
      <c r="C8" s="38">
        <v>1</v>
      </c>
      <c r="D8" s="39">
        <v>26.78</v>
      </c>
      <c r="E8" s="38">
        <v>1</v>
      </c>
      <c r="F8" s="48">
        <v>0</v>
      </c>
      <c r="G8" s="51">
        <f t="shared" si="0"/>
        <v>0</v>
      </c>
    </row>
    <row r="9" spans="1:7" s="23" customFormat="1" ht="30" customHeight="1">
      <c r="A9" s="34">
        <v>4</v>
      </c>
      <c r="B9" s="37" t="s">
        <v>36</v>
      </c>
      <c r="C9" s="38">
        <v>2</v>
      </c>
      <c r="D9" s="39">
        <v>85.55</v>
      </c>
      <c r="E9" s="38">
        <v>2</v>
      </c>
      <c r="F9" s="48">
        <v>0</v>
      </c>
      <c r="G9" s="51">
        <f t="shared" si="0"/>
        <v>0</v>
      </c>
    </row>
    <row r="10" spans="1:7" s="23" customFormat="1" ht="30" customHeight="1">
      <c r="A10" s="34">
        <v>5</v>
      </c>
      <c r="B10" s="37" t="s">
        <v>37</v>
      </c>
      <c r="C10" s="38">
        <v>15</v>
      </c>
      <c r="D10" s="39">
        <v>523.89</v>
      </c>
      <c r="E10" s="38">
        <v>15</v>
      </c>
      <c r="F10" s="48">
        <v>0</v>
      </c>
      <c r="G10" s="51">
        <f t="shared" si="0"/>
        <v>0</v>
      </c>
    </row>
    <row r="11" spans="1:7" s="23" customFormat="1" ht="30" customHeight="1">
      <c r="A11" s="34">
        <v>6</v>
      </c>
      <c r="B11" s="37" t="s">
        <v>38</v>
      </c>
      <c r="C11" s="38">
        <v>6</v>
      </c>
      <c r="D11" s="39">
        <v>157.81</v>
      </c>
      <c r="E11" s="38">
        <v>6</v>
      </c>
      <c r="F11" s="48">
        <v>0</v>
      </c>
      <c r="G11" s="51">
        <f t="shared" si="0"/>
        <v>0</v>
      </c>
    </row>
    <row r="12" spans="1:7" s="23" customFormat="1" ht="30" customHeight="1">
      <c r="A12" s="34">
        <v>7</v>
      </c>
      <c r="B12" s="37" t="s">
        <v>39</v>
      </c>
      <c r="C12" s="38">
        <v>5</v>
      </c>
      <c r="D12" s="39">
        <v>133.38</v>
      </c>
      <c r="E12" s="38">
        <v>5</v>
      </c>
      <c r="F12" s="48">
        <v>0</v>
      </c>
      <c r="G12" s="51">
        <f t="shared" si="0"/>
        <v>0</v>
      </c>
    </row>
    <row r="13" spans="1:7" s="23" customFormat="1" ht="30" customHeight="1">
      <c r="A13" s="34">
        <v>8</v>
      </c>
      <c r="B13" s="35" t="s">
        <v>40</v>
      </c>
      <c r="C13" s="36">
        <v>3</v>
      </c>
      <c r="D13" s="35">
        <v>131.71</v>
      </c>
      <c r="E13" s="36">
        <v>3</v>
      </c>
      <c r="F13" s="48">
        <v>0</v>
      </c>
      <c r="G13" s="51">
        <f t="shared" si="0"/>
        <v>0</v>
      </c>
    </row>
    <row r="14" spans="1:7" s="23" customFormat="1" ht="30" customHeight="1">
      <c r="A14" s="34">
        <v>9</v>
      </c>
      <c r="B14" s="35" t="s">
        <v>41</v>
      </c>
      <c r="C14" s="36">
        <v>7</v>
      </c>
      <c r="D14" s="35">
        <v>183.67</v>
      </c>
      <c r="E14" s="36">
        <v>7</v>
      </c>
      <c r="F14" s="48">
        <v>0</v>
      </c>
      <c r="G14" s="51">
        <f t="shared" si="0"/>
        <v>0</v>
      </c>
    </row>
    <row r="15" spans="1:7" s="23" customFormat="1" ht="30" customHeight="1">
      <c r="A15" s="34">
        <v>10</v>
      </c>
      <c r="B15" s="35" t="s">
        <v>42</v>
      </c>
      <c r="C15" s="36">
        <v>12</v>
      </c>
      <c r="D15" s="35">
        <v>344.29</v>
      </c>
      <c r="E15" s="36">
        <v>12</v>
      </c>
      <c r="F15" s="48">
        <v>0</v>
      </c>
      <c r="G15" s="51">
        <f t="shared" si="0"/>
        <v>0</v>
      </c>
    </row>
    <row r="16" spans="1:7" s="23" customFormat="1" ht="30" customHeight="1">
      <c r="A16" s="34">
        <v>11</v>
      </c>
      <c r="B16" s="39" t="s">
        <v>43</v>
      </c>
      <c r="C16" s="36">
        <v>8</v>
      </c>
      <c r="D16" s="39">
        <v>253.98</v>
      </c>
      <c r="E16" s="36">
        <v>8</v>
      </c>
      <c r="F16" s="48">
        <v>0</v>
      </c>
      <c r="G16" s="51">
        <f t="shared" si="0"/>
        <v>0</v>
      </c>
    </row>
    <row r="17" spans="1:7" s="23" customFormat="1" ht="30" customHeight="1">
      <c r="A17" s="34">
        <v>12</v>
      </c>
      <c r="B17" s="35" t="s">
        <v>44</v>
      </c>
      <c r="C17" s="36">
        <v>6</v>
      </c>
      <c r="D17" s="35">
        <v>218.56</v>
      </c>
      <c r="E17" s="36">
        <v>6</v>
      </c>
      <c r="F17" s="48">
        <v>0</v>
      </c>
      <c r="G17" s="51">
        <f t="shared" si="0"/>
        <v>0</v>
      </c>
    </row>
    <row r="18" spans="1:7" s="23" customFormat="1" ht="30" customHeight="1">
      <c r="A18" s="34">
        <v>13</v>
      </c>
      <c r="B18" s="35" t="s">
        <v>45</v>
      </c>
      <c r="C18" s="36">
        <v>9</v>
      </c>
      <c r="D18" s="35">
        <v>362.07</v>
      </c>
      <c r="E18" s="36">
        <v>9</v>
      </c>
      <c r="F18" s="48">
        <v>0</v>
      </c>
      <c r="G18" s="51">
        <f t="shared" si="0"/>
        <v>0</v>
      </c>
    </row>
    <row r="19" spans="1:7" s="23" customFormat="1" ht="30" customHeight="1">
      <c r="A19" s="34">
        <v>14</v>
      </c>
      <c r="B19" s="35" t="s">
        <v>46</v>
      </c>
      <c r="C19" s="36">
        <v>2</v>
      </c>
      <c r="D19" s="35">
        <v>104.80</v>
      </c>
      <c r="E19" s="36">
        <v>2</v>
      </c>
      <c r="F19" s="48">
        <v>0</v>
      </c>
      <c r="G19" s="51">
        <f t="shared" si="0"/>
        <v>0</v>
      </c>
    </row>
    <row r="20" spans="1:7" s="23" customFormat="1" ht="30" customHeight="1">
      <c r="A20" s="34">
        <v>15</v>
      </c>
      <c r="B20" s="35" t="s">
        <v>47</v>
      </c>
      <c r="C20" s="39">
        <v>1</v>
      </c>
      <c r="D20" s="35">
        <v>65.96</v>
      </c>
      <c r="E20" s="39">
        <v>1</v>
      </c>
      <c r="F20" s="48">
        <v>0</v>
      </c>
      <c r="G20" s="51">
        <f t="shared" si="0"/>
        <v>0</v>
      </c>
    </row>
    <row r="21" spans="1:7" s="23" customFormat="1" ht="30" customHeight="1">
      <c r="A21" s="34">
        <v>16</v>
      </c>
      <c r="B21" s="39" t="s">
        <v>48</v>
      </c>
      <c r="C21" s="36">
        <v>5</v>
      </c>
      <c r="D21" s="39">
        <v>39.37</v>
      </c>
      <c r="E21" s="36">
        <v>5</v>
      </c>
      <c r="F21" s="48">
        <v>0</v>
      </c>
      <c r="G21" s="51">
        <f t="shared" si="0"/>
        <v>0</v>
      </c>
    </row>
    <row r="22" spans="1:7" s="23" customFormat="1" ht="30" customHeight="1">
      <c r="A22" s="34">
        <v>17</v>
      </c>
      <c r="B22" s="40" t="s">
        <v>49</v>
      </c>
      <c r="C22" s="36">
        <v>5</v>
      </c>
      <c r="D22" s="35">
        <v>164.48</v>
      </c>
      <c r="E22" s="36">
        <v>5</v>
      </c>
      <c r="F22" s="48">
        <v>0</v>
      </c>
      <c r="G22" s="51">
        <f t="shared" si="0"/>
        <v>0</v>
      </c>
    </row>
    <row r="23" spans="1:7" s="23" customFormat="1" ht="30" customHeight="1">
      <c r="A23" s="34">
        <v>18</v>
      </c>
      <c r="B23" s="40" t="s">
        <v>50</v>
      </c>
      <c r="C23" s="36">
        <v>2</v>
      </c>
      <c r="D23" s="35">
        <v>110.13</v>
      </c>
      <c r="E23" s="36">
        <v>2</v>
      </c>
      <c r="F23" s="48">
        <v>0</v>
      </c>
      <c r="G23" s="51">
        <f t="shared" si="0"/>
        <v>0</v>
      </c>
    </row>
    <row r="24" spans="1:7" s="23" customFormat="1" ht="30" customHeight="1">
      <c r="A24" s="34">
        <v>19</v>
      </c>
      <c r="B24" s="40" t="s">
        <v>51</v>
      </c>
      <c r="C24" s="36">
        <v>5</v>
      </c>
      <c r="D24" s="35">
        <v>128.88</v>
      </c>
      <c r="E24" s="36">
        <v>5</v>
      </c>
      <c r="F24" s="48">
        <v>0</v>
      </c>
      <c r="G24" s="51">
        <f t="shared" si="0"/>
        <v>0</v>
      </c>
    </row>
    <row r="25" spans="1:7" s="23" customFormat="1" ht="30" customHeight="1">
      <c r="A25" s="34">
        <v>20</v>
      </c>
      <c r="B25" s="40" t="s">
        <v>52</v>
      </c>
      <c r="C25" s="36">
        <v>5</v>
      </c>
      <c r="D25" s="35">
        <v>161.67</v>
      </c>
      <c r="E25" s="36">
        <v>5</v>
      </c>
      <c r="F25" s="48">
        <v>0</v>
      </c>
      <c r="G25" s="51">
        <f t="shared" si="0"/>
        <v>0</v>
      </c>
    </row>
    <row r="26" spans="1:7" s="23" customFormat="1" ht="30" customHeight="1">
      <c r="A26" s="34">
        <v>21</v>
      </c>
      <c r="B26" s="40" t="s">
        <v>53</v>
      </c>
      <c r="C26" s="36">
        <v>4</v>
      </c>
      <c r="D26" s="35">
        <v>178.34</v>
      </c>
      <c r="E26" s="36">
        <v>4</v>
      </c>
      <c r="F26" s="48">
        <v>0</v>
      </c>
      <c r="G26" s="51">
        <f t="shared" si="0"/>
        <v>0</v>
      </c>
    </row>
    <row r="27" spans="1:7" s="23" customFormat="1" ht="30" customHeight="1">
      <c r="A27" s="34">
        <v>22</v>
      </c>
      <c r="B27" s="40" t="s">
        <v>54</v>
      </c>
      <c r="C27" s="36">
        <v>4</v>
      </c>
      <c r="D27" s="35">
        <v>237.11</v>
      </c>
      <c r="E27" s="36">
        <v>4</v>
      </c>
      <c r="F27" s="48">
        <v>0</v>
      </c>
      <c r="G27" s="51">
        <f t="shared" si="0"/>
        <v>0</v>
      </c>
    </row>
    <row r="28" spans="1:7" s="23" customFormat="1" ht="30" customHeight="1">
      <c r="A28" s="34">
        <v>23</v>
      </c>
      <c r="B28" s="40" t="s">
        <v>55</v>
      </c>
      <c r="C28" s="36">
        <v>2</v>
      </c>
      <c r="D28" s="35">
        <v>133.05</v>
      </c>
      <c r="E28" s="36">
        <v>2</v>
      </c>
      <c r="F28" s="48">
        <v>0</v>
      </c>
      <c r="G28" s="51">
        <f t="shared" si="0"/>
        <v>0</v>
      </c>
    </row>
    <row r="29" spans="1:7" s="23" customFormat="1" ht="30" customHeight="1">
      <c r="A29" s="34">
        <v>24</v>
      </c>
      <c r="B29" s="40" t="s">
        <v>56</v>
      </c>
      <c r="C29" s="36">
        <v>2</v>
      </c>
      <c r="D29" s="35">
        <v>100.64</v>
      </c>
      <c r="E29" s="36">
        <v>2</v>
      </c>
      <c r="F29" s="48">
        <v>0</v>
      </c>
      <c r="G29" s="51">
        <f t="shared" si="0"/>
        <v>0</v>
      </c>
    </row>
    <row r="30" spans="1:7" s="23" customFormat="1" ht="30" customHeight="1">
      <c r="A30" s="34">
        <v>25</v>
      </c>
      <c r="B30" s="40" t="s">
        <v>57</v>
      </c>
      <c r="C30" s="36">
        <v>5</v>
      </c>
      <c r="D30" s="35">
        <v>332.99</v>
      </c>
      <c r="E30" s="36">
        <v>5</v>
      </c>
      <c r="F30" s="48">
        <v>0</v>
      </c>
      <c r="G30" s="51">
        <f t="shared" si="0"/>
        <v>0</v>
      </c>
    </row>
    <row r="31" spans="1:7" s="23" customFormat="1" ht="30" customHeight="1">
      <c r="A31" s="34">
        <v>26</v>
      </c>
      <c r="B31" s="40" t="s">
        <v>58</v>
      </c>
      <c r="C31" s="36">
        <v>4</v>
      </c>
      <c r="D31" s="35">
        <v>82.99</v>
      </c>
      <c r="E31" s="36">
        <v>4</v>
      </c>
      <c r="F31" s="48">
        <v>0</v>
      </c>
      <c r="G31" s="51">
        <f t="shared" si="0"/>
        <v>0</v>
      </c>
    </row>
    <row r="32" spans="1:7" s="23" customFormat="1" ht="30" customHeight="1">
      <c r="A32" s="34">
        <v>27</v>
      </c>
      <c r="B32" s="35" t="s">
        <v>59</v>
      </c>
      <c r="C32" s="36">
        <v>1</v>
      </c>
      <c r="D32" s="35">
        <v>37.56</v>
      </c>
      <c r="E32" s="36">
        <v>1</v>
      </c>
      <c r="F32" s="48">
        <v>0</v>
      </c>
      <c r="G32" s="51">
        <f t="shared" si="0"/>
        <v>0</v>
      </c>
    </row>
    <row r="33" spans="1:7" s="23" customFormat="1" ht="30" customHeight="1">
      <c r="A33" s="34">
        <v>28</v>
      </c>
      <c r="B33" s="40" t="s">
        <v>60</v>
      </c>
      <c r="C33" s="36">
        <v>1</v>
      </c>
      <c r="D33" s="39">
        <v>37.56</v>
      </c>
      <c r="E33" s="36">
        <v>1</v>
      </c>
      <c r="F33" s="48">
        <v>0</v>
      </c>
      <c r="G33" s="51">
        <f t="shared" si="0"/>
        <v>0</v>
      </c>
    </row>
    <row r="34" spans="1:7" s="23" customFormat="1" ht="30" customHeight="1">
      <c r="A34" s="34">
        <v>29</v>
      </c>
      <c r="B34" s="40" t="s">
        <v>61</v>
      </c>
      <c r="C34" s="36">
        <v>2</v>
      </c>
      <c r="D34" s="38">
        <v>82.96</v>
      </c>
      <c r="E34" s="36">
        <v>2</v>
      </c>
      <c r="F34" s="48">
        <v>0</v>
      </c>
      <c r="G34" s="51">
        <f t="shared" si="0"/>
        <v>0</v>
      </c>
    </row>
    <row r="35" spans="1:7" s="23" customFormat="1" ht="30" customHeight="1">
      <c r="A35" s="34">
        <v>30</v>
      </c>
      <c r="B35" s="40" t="s">
        <v>62</v>
      </c>
      <c r="C35" s="36">
        <v>5</v>
      </c>
      <c r="D35" s="39">
        <v>172.42</v>
      </c>
      <c r="E35" s="36">
        <v>5</v>
      </c>
      <c r="F35" s="48">
        <v>0</v>
      </c>
      <c r="G35" s="51">
        <f t="shared" si="0"/>
        <v>0</v>
      </c>
    </row>
    <row r="36" spans="1:7" s="23" customFormat="1" ht="30" customHeight="1">
      <c r="A36" s="34">
        <v>31</v>
      </c>
      <c r="B36" s="40" t="s">
        <v>63</v>
      </c>
      <c r="C36" s="36">
        <v>7</v>
      </c>
      <c r="D36" s="39">
        <v>174.17</v>
      </c>
      <c r="E36" s="36">
        <v>7</v>
      </c>
      <c r="F36" s="48">
        <v>0</v>
      </c>
      <c r="G36" s="51">
        <f t="shared" si="0"/>
        <v>0</v>
      </c>
    </row>
    <row r="37" spans="1:7" s="23" customFormat="1" ht="30" customHeight="1">
      <c r="A37" s="34">
        <v>32</v>
      </c>
      <c r="B37" s="40" t="s">
        <v>64</v>
      </c>
      <c r="C37" s="36">
        <v>7</v>
      </c>
      <c r="D37" s="39">
        <v>183.17</v>
      </c>
      <c r="E37" s="36">
        <v>7</v>
      </c>
      <c r="F37" s="48">
        <v>0</v>
      </c>
      <c r="G37" s="51">
        <f t="shared" si="0"/>
        <v>0</v>
      </c>
    </row>
    <row r="38" spans="1:7" s="23" customFormat="1" ht="30" customHeight="1">
      <c r="A38" s="34">
        <v>33</v>
      </c>
      <c r="B38" s="40" t="s">
        <v>65</v>
      </c>
      <c r="C38" s="36">
        <v>3</v>
      </c>
      <c r="D38" s="39">
        <v>99.06</v>
      </c>
      <c r="E38" s="36">
        <v>3</v>
      </c>
      <c r="F38" s="48">
        <v>0</v>
      </c>
      <c r="G38" s="51">
        <f t="shared" si="0"/>
        <v>0</v>
      </c>
    </row>
    <row r="39" spans="1:7" s="23" customFormat="1" ht="30" customHeight="1">
      <c r="A39" s="34">
        <v>34</v>
      </c>
      <c r="B39" s="37" t="s">
        <v>66</v>
      </c>
      <c r="C39" s="38">
        <v>2</v>
      </c>
      <c r="D39" s="41">
        <v>33.94</v>
      </c>
      <c r="E39" s="38">
        <v>2</v>
      </c>
      <c r="F39" s="48">
        <v>0</v>
      </c>
      <c r="G39" s="51">
        <f t="shared" si="0"/>
        <v>0</v>
      </c>
    </row>
    <row r="40" spans="1:7" s="23" customFormat="1" ht="30" customHeight="1">
      <c r="A40" s="34">
        <v>35</v>
      </c>
      <c r="B40" s="37" t="s">
        <v>67</v>
      </c>
      <c r="C40" s="38">
        <v>14</v>
      </c>
      <c r="D40" s="41">
        <v>510.20</v>
      </c>
      <c r="E40" s="38">
        <v>14</v>
      </c>
      <c r="F40" s="48">
        <v>0</v>
      </c>
      <c r="G40" s="51">
        <f t="shared" si="0"/>
        <v>0</v>
      </c>
    </row>
    <row r="41" spans="1:7" s="24" customFormat="1" ht="30" customHeight="1">
      <c r="A41" s="42" t="s">
        <v>15</v>
      </c>
      <c r="B41" s="43"/>
      <c r="C41" s="44">
        <f>SUM(C42)</f>
        <v>16</v>
      </c>
      <c r="D41" s="44">
        <f>SUM(D42)</f>
        <v>1296</v>
      </c>
      <c r="E41" s="44">
        <f>SUM(E42)</f>
        <v>16</v>
      </c>
      <c r="F41" s="44">
        <f>SUM(F42)</f>
        <v>0</v>
      </c>
      <c r="G41" s="52">
        <f>F41/E41</f>
        <v>0</v>
      </c>
    </row>
    <row r="42" spans="1:7" s="23" customFormat="1" ht="30" customHeight="1">
      <c r="A42" s="34">
        <v>1</v>
      </c>
      <c r="B42" s="37" t="s">
        <v>68</v>
      </c>
      <c r="C42" s="38">
        <v>16</v>
      </c>
      <c r="D42" s="39">
        <v>1296</v>
      </c>
      <c r="E42" s="38">
        <v>16</v>
      </c>
      <c r="F42" s="48">
        <v>0</v>
      </c>
      <c r="G42" s="53">
        <f>F42/E42</f>
        <v>0</v>
      </c>
    </row>
    <row r="43" spans="1:7" s="24" customFormat="1" ht="30" customHeight="1">
      <c r="A43" s="42" t="s">
        <v>69</v>
      </c>
      <c r="B43" s="43"/>
      <c r="C43" s="45">
        <f>SUM(C44:C54)</f>
        <v>332</v>
      </c>
      <c r="D43" s="45">
        <f>SUM(D44:D54)</f>
        <v>16226.90</v>
      </c>
      <c r="E43" s="45">
        <f>SUM(E44:E54)</f>
        <v>332</v>
      </c>
      <c r="F43" s="45">
        <f>SUM(F44:F54)</f>
        <v>0</v>
      </c>
      <c r="G43" s="50">
        <f>F43/E43</f>
        <v>0</v>
      </c>
    </row>
    <row r="44" spans="1:7" s="23" customFormat="1" ht="30" customHeight="1">
      <c r="A44" s="34">
        <v>1</v>
      </c>
      <c r="B44" s="35" t="s">
        <v>70</v>
      </c>
      <c r="C44" s="36">
        <v>6</v>
      </c>
      <c r="D44" s="35">
        <v>280</v>
      </c>
      <c r="E44" s="36">
        <v>6</v>
      </c>
      <c r="F44" s="48">
        <v>0</v>
      </c>
      <c r="G44" s="51">
        <f t="shared" si="1" ref="G44:G54">F44/E44</f>
        <v>0</v>
      </c>
    </row>
    <row r="45" spans="1:7" s="23" customFormat="1" ht="30" customHeight="1">
      <c r="A45" s="34">
        <v>2</v>
      </c>
      <c r="B45" s="35" t="s">
        <v>71</v>
      </c>
      <c r="C45" s="36">
        <v>35</v>
      </c>
      <c r="D45" s="35">
        <v>1325</v>
      </c>
      <c r="E45" s="36">
        <v>35</v>
      </c>
      <c r="F45" s="48">
        <v>0</v>
      </c>
      <c r="G45" s="51">
        <f t="shared" si="1"/>
        <v>0</v>
      </c>
    </row>
    <row r="46" spans="1:7" s="23" customFormat="1" ht="30" customHeight="1">
      <c r="A46" s="34">
        <v>3</v>
      </c>
      <c r="B46" s="35" t="s">
        <v>72</v>
      </c>
      <c r="C46" s="36">
        <v>40</v>
      </c>
      <c r="D46" s="35">
        <v>2540</v>
      </c>
      <c r="E46" s="36">
        <v>40</v>
      </c>
      <c r="F46" s="48">
        <v>0</v>
      </c>
      <c r="G46" s="51">
        <f t="shared" si="1"/>
        <v>0</v>
      </c>
    </row>
    <row r="47" spans="1:7" s="23" customFormat="1" ht="30" customHeight="1">
      <c r="A47" s="34">
        <v>4</v>
      </c>
      <c r="B47" s="35" t="s">
        <v>73</v>
      </c>
      <c r="C47" s="36">
        <v>18</v>
      </c>
      <c r="D47" s="35">
        <v>1436.85</v>
      </c>
      <c r="E47" s="36">
        <v>18</v>
      </c>
      <c r="F47" s="48">
        <v>0</v>
      </c>
      <c r="G47" s="51">
        <f t="shared" si="1"/>
        <v>0</v>
      </c>
    </row>
    <row r="48" spans="1:7" s="23" customFormat="1" ht="30" customHeight="1">
      <c r="A48" s="34">
        <v>5</v>
      </c>
      <c r="B48" s="35" t="s">
        <v>74</v>
      </c>
      <c r="C48" s="36">
        <v>45</v>
      </c>
      <c r="D48" s="35">
        <v>1143.25</v>
      </c>
      <c r="E48" s="36">
        <v>45</v>
      </c>
      <c r="F48" s="48">
        <v>0</v>
      </c>
      <c r="G48" s="51">
        <f t="shared" si="1"/>
        <v>0</v>
      </c>
    </row>
    <row r="49" spans="1:7" s="23" customFormat="1" ht="30" customHeight="1">
      <c r="A49" s="34">
        <v>6</v>
      </c>
      <c r="B49" s="35" t="s">
        <v>75</v>
      </c>
      <c r="C49" s="36">
        <v>12</v>
      </c>
      <c r="D49" s="35">
        <v>649.58</v>
      </c>
      <c r="E49" s="36">
        <v>12</v>
      </c>
      <c r="F49" s="48">
        <v>0</v>
      </c>
      <c r="G49" s="51">
        <f t="shared" si="1"/>
        <v>0</v>
      </c>
    </row>
    <row r="50" spans="1:7" s="23" customFormat="1" ht="30" customHeight="1">
      <c r="A50" s="34">
        <v>7</v>
      </c>
      <c r="B50" s="35" t="s">
        <v>76</v>
      </c>
      <c r="C50" s="36">
        <v>51</v>
      </c>
      <c r="D50" s="35">
        <v>3569.74</v>
      </c>
      <c r="E50" s="36">
        <v>51</v>
      </c>
      <c r="F50" s="48">
        <v>0</v>
      </c>
      <c r="G50" s="51">
        <f t="shared" si="1"/>
        <v>0</v>
      </c>
    </row>
    <row r="51" spans="1:7" s="23" customFormat="1" ht="30" customHeight="1">
      <c r="A51" s="34">
        <v>8</v>
      </c>
      <c r="B51" s="35" t="s">
        <v>77</v>
      </c>
      <c r="C51" s="36">
        <v>49</v>
      </c>
      <c r="D51" s="35">
        <v>1639.72</v>
      </c>
      <c r="E51" s="36">
        <v>49</v>
      </c>
      <c r="F51" s="48">
        <v>0</v>
      </c>
      <c r="G51" s="51">
        <f t="shared" si="1"/>
        <v>0</v>
      </c>
    </row>
    <row r="52" spans="1:7" s="23" customFormat="1" ht="30" customHeight="1">
      <c r="A52" s="34">
        <v>9</v>
      </c>
      <c r="B52" s="46" t="s">
        <v>78</v>
      </c>
      <c r="C52" s="36">
        <v>10</v>
      </c>
      <c r="D52" s="35">
        <v>843.97</v>
      </c>
      <c r="E52" s="36">
        <v>10</v>
      </c>
      <c r="F52" s="48">
        <v>0</v>
      </c>
      <c r="G52" s="51">
        <f t="shared" si="1"/>
        <v>0</v>
      </c>
    </row>
    <row r="53" spans="1:7" s="23" customFormat="1" ht="30" customHeight="1">
      <c r="A53" s="34">
        <v>10</v>
      </c>
      <c r="B53" s="35" t="s">
        <v>79</v>
      </c>
      <c r="C53" s="36">
        <v>18</v>
      </c>
      <c r="D53" s="35">
        <v>113.44</v>
      </c>
      <c r="E53" s="36">
        <v>18</v>
      </c>
      <c r="F53" s="48">
        <v>0</v>
      </c>
      <c r="G53" s="51">
        <f t="shared" si="1"/>
        <v>0</v>
      </c>
    </row>
    <row r="54" spans="1:7" s="23" customFormat="1" ht="30" customHeight="1">
      <c r="A54" s="34">
        <v>11</v>
      </c>
      <c r="B54" s="35" t="s">
        <v>80</v>
      </c>
      <c r="C54" s="36">
        <v>48</v>
      </c>
      <c r="D54" s="35">
        <v>2685.35</v>
      </c>
      <c r="E54" s="36">
        <v>48</v>
      </c>
      <c r="F54" s="48">
        <v>0</v>
      </c>
      <c r="G54" s="51">
        <f t="shared" si="1"/>
        <v>0</v>
      </c>
    </row>
    <row r="55" spans="1:7" s="24" customFormat="1" ht="30" customHeight="1">
      <c r="A55" s="42" t="s">
        <v>81</v>
      </c>
      <c r="B55" s="43"/>
      <c r="C55" s="44">
        <f>SUM(C56:C62)</f>
        <v>455</v>
      </c>
      <c r="D55" s="44">
        <f>SUM(D56:D62)</f>
        <v>20311</v>
      </c>
      <c r="E55" s="44">
        <f>SUM(E56:E62)</f>
        <v>455</v>
      </c>
      <c r="F55" s="44">
        <f>SUM(F56:F62)</f>
        <v>0</v>
      </c>
      <c r="G55" s="52">
        <f>F55/E55</f>
        <v>0</v>
      </c>
    </row>
    <row r="56" spans="1:7" s="23" customFormat="1" ht="30" customHeight="1">
      <c r="A56" s="34">
        <v>1</v>
      </c>
      <c r="B56" s="37" t="s">
        <v>82</v>
      </c>
      <c r="C56" s="38">
        <v>108</v>
      </c>
      <c r="D56" s="41">
        <v>4356</v>
      </c>
      <c r="E56" s="38">
        <v>108</v>
      </c>
      <c r="F56" s="48">
        <v>0</v>
      </c>
      <c r="G56" s="53">
        <f t="shared" si="2" ref="G56:G62">F56/E56</f>
        <v>0</v>
      </c>
    </row>
    <row r="57" spans="1:7" s="23" customFormat="1" ht="30" customHeight="1">
      <c r="A57" s="34">
        <v>2</v>
      </c>
      <c r="B57" s="37" t="s">
        <v>83</v>
      </c>
      <c r="C57" s="38">
        <v>18</v>
      </c>
      <c r="D57" s="39">
        <v>755</v>
      </c>
      <c r="E57" s="38">
        <v>18</v>
      </c>
      <c r="F57" s="48">
        <v>0</v>
      </c>
      <c r="G57" s="53">
        <f t="shared" si="2"/>
        <v>0</v>
      </c>
    </row>
    <row r="58" spans="1:7" s="23" customFormat="1" ht="30" customHeight="1">
      <c r="A58" s="34">
        <v>3</v>
      </c>
      <c r="B58" s="37" t="s">
        <v>84</v>
      </c>
      <c r="C58" s="38">
        <v>68</v>
      </c>
      <c r="D58" s="39">
        <v>3084</v>
      </c>
      <c r="E58" s="38">
        <v>68</v>
      </c>
      <c r="F58" s="48">
        <v>0</v>
      </c>
      <c r="G58" s="53">
        <f t="shared" si="2"/>
        <v>0</v>
      </c>
    </row>
    <row r="59" spans="1:7" s="23" customFormat="1" ht="30" customHeight="1">
      <c r="A59" s="34">
        <v>4</v>
      </c>
      <c r="B59" s="37" t="s">
        <v>85</v>
      </c>
      <c r="C59" s="38">
        <v>54</v>
      </c>
      <c r="D59" s="39">
        <v>1865</v>
      </c>
      <c r="E59" s="38">
        <v>54</v>
      </c>
      <c r="F59" s="48">
        <v>0</v>
      </c>
      <c r="G59" s="53">
        <f t="shared" si="2"/>
        <v>0</v>
      </c>
    </row>
    <row r="60" spans="1:7" s="23" customFormat="1" ht="30" customHeight="1">
      <c r="A60" s="34">
        <v>5</v>
      </c>
      <c r="B60" s="37" t="s">
        <v>86</v>
      </c>
      <c r="C60" s="38">
        <v>60</v>
      </c>
      <c r="D60" s="39">
        <v>2795</v>
      </c>
      <c r="E60" s="38">
        <v>60</v>
      </c>
      <c r="F60" s="48">
        <v>0</v>
      </c>
      <c r="G60" s="53">
        <f t="shared" si="2"/>
        <v>0</v>
      </c>
    </row>
    <row r="61" spans="1:7" s="23" customFormat="1" ht="30" customHeight="1">
      <c r="A61" s="34">
        <v>6</v>
      </c>
      <c r="B61" s="37" t="s">
        <v>87</v>
      </c>
      <c r="C61" s="38">
        <v>20</v>
      </c>
      <c r="D61" s="39">
        <v>1005</v>
      </c>
      <c r="E61" s="38">
        <v>20</v>
      </c>
      <c r="F61" s="48">
        <v>0</v>
      </c>
      <c r="G61" s="53">
        <f t="shared" si="2"/>
        <v>0</v>
      </c>
    </row>
    <row r="62" spans="1:7" s="23" customFormat="1" ht="30" customHeight="1">
      <c r="A62" s="34">
        <v>7</v>
      </c>
      <c r="B62" s="37" t="s">
        <v>88</v>
      </c>
      <c r="C62" s="38">
        <v>127</v>
      </c>
      <c r="D62" s="39">
        <v>6451</v>
      </c>
      <c r="E62" s="38">
        <v>127</v>
      </c>
      <c r="F62" s="48">
        <v>0</v>
      </c>
      <c r="G62" s="53">
        <f t="shared" si="2"/>
        <v>0</v>
      </c>
    </row>
    <row r="63" spans="1:7" s="24" customFormat="1" ht="30" customHeight="1">
      <c r="A63" s="42" t="s">
        <v>89</v>
      </c>
      <c r="B63" s="43"/>
      <c r="C63" s="44">
        <f>SUM(C64:C70)</f>
        <v>134</v>
      </c>
      <c r="D63" s="44">
        <f>SUM(D64:D70)</f>
        <v>7917.52</v>
      </c>
      <c r="E63" s="44">
        <f>SUM(E64:E70)</f>
        <v>134</v>
      </c>
      <c r="F63" s="44">
        <f>SUM(F64:F70)</f>
        <v>42</v>
      </c>
      <c r="G63" s="52">
        <f>F63/E63</f>
        <v>0.313432835820896</v>
      </c>
    </row>
    <row r="64" spans="1:7" s="23" customFormat="1" ht="30" customHeight="1">
      <c r="A64" s="34">
        <v>1</v>
      </c>
      <c r="B64" s="37" t="s">
        <v>90</v>
      </c>
      <c r="C64" s="38">
        <v>42</v>
      </c>
      <c r="D64" s="39">
        <v>2709</v>
      </c>
      <c r="E64" s="38">
        <v>42</v>
      </c>
      <c r="F64" s="48">
        <v>0</v>
      </c>
      <c r="G64" s="53">
        <f t="shared" si="3" ref="G64:G70">F64/E64</f>
        <v>0</v>
      </c>
    </row>
    <row r="65" spans="1:7" s="23" customFormat="1" ht="30" customHeight="1">
      <c r="A65" s="34">
        <v>2</v>
      </c>
      <c r="B65" s="37" t="s">
        <v>91</v>
      </c>
      <c r="C65" s="38">
        <v>30</v>
      </c>
      <c r="D65" s="39">
        <v>1500</v>
      </c>
      <c r="E65" s="38">
        <v>30</v>
      </c>
      <c r="F65" s="48">
        <v>0</v>
      </c>
      <c r="G65" s="53">
        <f t="shared" si="3"/>
        <v>0</v>
      </c>
    </row>
    <row r="66" spans="1:7" s="23" customFormat="1" ht="30" customHeight="1">
      <c r="A66" s="34">
        <v>3</v>
      </c>
      <c r="B66" s="37" t="s">
        <v>92</v>
      </c>
      <c r="C66" s="38">
        <v>16</v>
      </c>
      <c r="D66" s="39">
        <v>960.52</v>
      </c>
      <c r="E66" s="38">
        <v>16</v>
      </c>
      <c r="F66" s="48">
        <v>0</v>
      </c>
      <c r="G66" s="53">
        <f t="shared" si="3"/>
        <v>0</v>
      </c>
    </row>
    <row r="67" spans="1:7" s="23" customFormat="1" ht="30" customHeight="1">
      <c r="A67" s="34">
        <v>4</v>
      </c>
      <c r="B67" s="46" t="s">
        <v>93</v>
      </c>
      <c r="C67" s="36">
        <v>42</v>
      </c>
      <c r="D67" s="35">
        <v>2697</v>
      </c>
      <c r="E67" s="36">
        <v>42</v>
      </c>
      <c r="F67" s="48">
        <v>42</v>
      </c>
      <c r="G67" s="53">
        <f t="shared" si="3"/>
        <v>1</v>
      </c>
    </row>
    <row r="68" spans="1:7" s="23" customFormat="1" ht="30" customHeight="1">
      <c r="A68" s="34">
        <v>5</v>
      </c>
      <c r="B68" s="37" t="s">
        <v>94</v>
      </c>
      <c r="C68" s="38">
        <v>2</v>
      </c>
      <c r="D68" s="39">
        <v>19</v>
      </c>
      <c r="E68" s="38">
        <v>2</v>
      </c>
      <c r="F68" s="48">
        <v>0</v>
      </c>
      <c r="G68" s="53">
        <f t="shared" si="3"/>
        <v>0</v>
      </c>
    </row>
    <row r="69" spans="1:7" s="23" customFormat="1" ht="30" customHeight="1">
      <c r="A69" s="34">
        <v>6</v>
      </c>
      <c r="B69" s="37" t="s">
        <v>95</v>
      </c>
      <c r="C69" s="38">
        <v>1</v>
      </c>
      <c r="D69" s="39">
        <v>12</v>
      </c>
      <c r="E69" s="38">
        <v>1</v>
      </c>
      <c r="F69" s="48">
        <v>0</v>
      </c>
      <c r="G69" s="53">
        <f t="shared" si="3"/>
        <v>0</v>
      </c>
    </row>
    <row r="70" spans="1:7" s="23" customFormat="1" ht="30" customHeight="1">
      <c r="A70" s="34">
        <v>7</v>
      </c>
      <c r="B70" s="37" t="s">
        <v>96</v>
      </c>
      <c r="C70" s="38">
        <v>1</v>
      </c>
      <c r="D70" s="39">
        <v>20</v>
      </c>
      <c r="E70" s="38">
        <v>1</v>
      </c>
      <c r="F70" s="48">
        <v>0</v>
      </c>
      <c r="G70" s="53">
        <f t="shared" si="3"/>
        <v>0</v>
      </c>
    </row>
    <row r="71" spans="1:7" s="24" customFormat="1" ht="30" customHeight="1">
      <c r="A71" s="42" t="s">
        <v>8</v>
      </c>
      <c r="B71" s="43"/>
      <c r="C71" s="45">
        <f>SUM(C72:C73)</f>
        <v>137</v>
      </c>
      <c r="D71" s="45">
        <f>SUM(D72:D73)</f>
        <v>6279</v>
      </c>
      <c r="E71" s="45">
        <f>SUM(E72:E73)</f>
        <v>137</v>
      </c>
      <c r="F71" s="45">
        <f>SUM(F72:F73)</f>
        <v>0</v>
      </c>
      <c r="G71" s="50">
        <f>F71/E71</f>
        <v>0</v>
      </c>
    </row>
    <row r="72" spans="1:7" s="23" customFormat="1" ht="30" customHeight="1">
      <c r="A72" s="34">
        <v>1</v>
      </c>
      <c r="B72" s="35" t="s">
        <v>97</v>
      </c>
      <c r="C72" s="36">
        <v>13</v>
      </c>
      <c r="D72" s="35">
        <v>699</v>
      </c>
      <c r="E72" s="36">
        <v>13</v>
      </c>
      <c r="F72" s="48">
        <v>0</v>
      </c>
      <c r="G72" s="51">
        <f>F72/E72</f>
        <v>0</v>
      </c>
    </row>
    <row r="73" spans="1:7" s="23" customFormat="1" ht="30" customHeight="1">
      <c r="A73" s="34">
        <v>2</v>
      </c>
      <c r="B73" s="35" t="s">
        <v>98</v>
      </c>
      <c r="C73" s="36">
        <v>124</v>
      </c>
      <c r="D73" s="35">
        <v>5580</v>
      </c>
      <c r="E73" s="36">
        <v>124</v>
      </c>
      <c r="F73" s="48">
        <v>0</v>
      </c>
      <c r="G73" s="51">
        <f>F73/E73</f>
        <v>0</v>
      </c>
    </row>
    <row r="74" spans="1:7" s="24" customFormat="1" ht="30" customHeight="1">
      <c r="A74" s="42" t="s">
        <v>17</v>
      </c>
      <c r="B74" s="43"/>
      <c r="C74" s="45">
        <f>SUM(C75)</f>
        <v>108</v>
      </c>
      <c r="D74" s="45">
        <f>SUM(D75)</f>
        <v>6082</v>
      </c>
      <c r="E74" s="45">
        <f>SUM(E75)</f>
        <v>108</v>
      </c>
      <c r="F74" s="45">
        <f>SUM(F75)</f>
        <v>0</v>
      </c>
      <c r="G74" s="50">
        <f>F74/E74</f>
        <v>0</v>
      </c>
    </row>
    <row r="75" spans="1:7" s="23" customFormat="1" ht="30" customHeight="1">
      <c r="A75" s="34">
        <v>1</v>
      </c>
      <c r="B75" s="35" t="s">
        <v>99</v>
      </c>
      <c r="C75" s="36">
        <v>108</v>
      </c>
      <c r="D75" s="35">
        <v>6082</v>
      </c>
      <c r="E75" s="36">
        <v>108</v>
      </c>
      <c r="F75" s="48">
        <v>0</v>
      </c>
      <c r="G75" s="51">
        <f>F75/E75</f>
        <v>0</v>
      </c>
    </row>
    <row r="76" spans="1:7" s="24" customFormat="1" ht="30" customHeight="1">
      <c r="A76" s="42" t="s">
        <v>20</v>
      </c>
      <c r="B76" s="43"/>
      <c r="C76" s="44">
        <f>SUM(C77:C80)</f>
        <v>35</v>
      </c>
      <c r="D76" s="44">
        <f>SUM(D77:D80)</f>
        <v>2120</v>
      </c>
      <c r="E76" s="44">
        <f>SUM(E77:E80)</f>
        <v>35</v>
      </c>
      <c r="F76" s="44">
        <f>SUM(F77:F80)</f>
        <v>0</v>
      </c>
      <c r="G76" s="52">
        <f>F76/E76</f>
        <v>0</v>
      </c>
    </row>
    <row r="77" spans="1:7" s="23" customFormat="1" ht="30" customHeight="1">
      <c r="A77" s="34">
        <v>1</v>
      </c>
      <c r="B77" s="37" t="s">
        <v>100</v>
      </c>
      <c r="C77" s="38">
        <v>5</v>
      </c>
      <c r="D77" s="41">
        <v>220</v>
      </c>
      <c r="E77" s="38">
        <v>5</v>
      </c>
      <c r="F77" s="48">
        <v>0</v>
      </c>
      <c r="G77" s="53">
        <f>F77/E77</f>
        <v>0</v>
      </c>
    </row>
    <row r="78" spans="1:7" s="23" customFormat="1" ht="30" customHeight="1">
      <c r="A78" s="34">
        <v>2</v>
      </c>
      <c r="B78" s="37" t="s">
        <v>101</v>
      </c>
      <c r="C78" s="38">
        <v>12</v>
      </c>
      <c r="D78" s="41">
        <v>300</v>
      </c>
      <c r="E78" s="38">
        <v>12</v>
      </c>
      <c r="F78" s="48">
        <v>0</v>
      </c>
      <c r="G78" s="53">
        <f>F78/E78</f>
        <v>0</v>
      </c>
    </row>
    <row r="79" spans="1:7" s="23" customFormat="1" ht="30" customHeight="1">
      <c r="A79" s="34">
        <v>3</v>
      </c>
      <c r="B79" s="37" t="s">
        <v>102</v>
      </c>
      <c r="C79" s="38">
        <v>6</v>
      </c>
      <c r="D79" s="41">
        <v>800</v>
      </c>
      <c r="E79" s="38">
        <v>6</v>
      </c>
      <c r="F79" s="48">
        <v>0</v>
      </c>
      <c r="G79" s="53">
        <f>F79/E79</f>
        <v>0</v>
      </c>
    </row>
    <row r="80" spans="1:7" s="23" customFormat="1" ht="30" customHeight="1">
      <c r="A80" s="34">
        <v>4</v>
      </c>
      <c r="B80" s="37" t="s">
        <v>103</v>
      </c>
      <c r="C80" s="38">
        <v>12</v>
      </c>
      <c r="D80" s="39">
        <v>800</v>
      </c>
      <c r="E80" s="38">
        <v>12</v>
      </c>
      <c r="F80" s="48">
        <v>0</v>
      </c>
      <c r="G80" s="53">
        <f>F80/E80</f>
        <v>0</v>
      </c>
    </row>
    <row r="81" spans="1:7" s="24" customFormat="1" ht="30" customHeight="1">
      <c r="A81" s="42" t="s">
        <v>104</v>
      </c>
      <c r="B81" s="43"/>
      <c r="C81" s="44">
        <f>SUM(C82:C83)</f>
        <v>66</v>
      </c>
      <c r="D81" s="44">
        <f>SUM(D82:D83)</f>
        <v>3621.70</v>
      </c>
      <c r="E81" s="44">
        <f>SUM(E82:E83)</f>
        <v>66</v>
      </c>
      <c r="F81" s="44">
        <f>SUM(F82:F83)</f>
        <v>0</v>
      </c>
      <c r="G81" s="52">
        <f>F81/E81</f>
        <v>0</v>
      </c>
    </row>
    <row r="82" spans="1:7" s="23" customFormat="1" ht="30" customHeight="1">
      <c r="A82" s="34">
        <v>1</v>
      </c>
      <c r="B82" s="35" t="s">
        <v>105</v>
      </c>
      <c r="C82" s="36">
        <v>48</v>
      </c>
      <c r="D82" s="35">
        <v>2863.10</v>
      </c>
      <c r="E82" s="36">
        <v>48</v>
      </c>
      <c r="F82" s="48">
        <v>0</v>
      </c>
      <c r="G82" s="53">
        <f>F82/E82</f>
        <v>0</v>
      </c>
    </row>
    <row r="83" spans="1:7" s="23" customFormat="1" ht="30" customHeight="1">
      <c r="A83" s="34">
        <v>2</v>
      </c>
      <c r="B83" s="35" t="s">
        <v>106</v>
      </c>
      <c r="C83" s="36">
        <v>18</v>
      </c>
      <c r="D83" s="35">
        <v>758.60</v>
      </c>
      <c r="E83" s="36">
        <v>18</v>
      </c>
      <c r="F83" s="48">
        <v>0</v>
      </c>
      <c r="G83" s="53">
        <f>F83/E83</f>
        <v>0</v>
      </c>
    </row>
    <row r="84" spans="1:7" s="24" customFormat="1" ht="30" customHeight="1">
      <c r="A84" s="42" t="s">
        <v>107</v>
      </c>
      <c r="B84" s="43"/>
      <c r="C84" s="45">
        <f>SUM(C85)</f>
        <v>16</v>
      </c>
      <c r="D84" s="45">
        <f>SUM(D85)</f>
        <v>906.23</v>
      </c>
      <c r="E84" s="45">
        <f>SUM(E85)</f>
        <v>16</v>
      </c>
      <c r="F84" s="45">
        <f>SUM(F85)</f>
        <v>0</v>
      </c>
      <c r="G84" s="50">
        <f>F84/E84</f>
        <v>0</v>
      </c>
    </row>
    <row r="85" spans="1:7" s="23" customFormat="1" ht="30" customHeight="1">
      <c r="A85" s="34">
        <v>1</v>
      </c>
      <c r="B85" s="35" t="s">
        <v>108</v>
      </c>
      <c r="C85" s="36">
        <v>16</v>
      </c>
      <c r="D85" s="35">
        <v>906.23</v>
      </c>
      <c r="E85" s="36">
        <v>16</v>
      </c>
      <c r="F85" s="48">
        <v>0</v>
      </c>
      <c r="G85" s="51">
        <f>F85/E85</f>
        <v>0</v>
      </c>
    </row>
    <row r="86" spans="1:7" s="24" customFormat="1" ht="30" customHeight="1">
      <c r="A86" s="42" t="s">
        <v>109</v>
      </c>
      <c r="B86" s="43"/>
      <c r="C86" s="45">
        <f>SUM(C87)</f>
        <v>12</v>
      </c>
      <c r="D86" s="45">
        <f>SUM(D87)</f>
        <v>730.84</v>
      </c>
      <c r="E86" s="45">
        <f>SUM(E87)</f>
        <v>12</v>
      </c>
      <c r="F86" s="45">
        <f>SUM(F87)</f>
        <v>0</v>
      </c>
      <c r="G86" s="50">
        <f>F86/E86</f>
        <v>0</v>
      </c>
    </row>
    <row r="87" spans="1:7" s="23" customFormat="1" ht="30" customHeight="1">
      <c r="A87" s="34">
        <v>1</v>
      </c>
      <c r="B87" s="35" t="s">
        <v>110</v>
      </c>
      <c r="C87" s="36">
        <v>12</v>
      </c>
      <c r="D87" s="35">
        <v>730.84</v>
      </c>
      <c r="E87" s="36">
        <v>12</v>
      </c>
      <c r="F87" s="48">
        <v>0</v>
      </c>
      <c r="G87" s="51">
        <f>F87/E87</f>
        <v>0</v>
      </c>
    </row>
    <row r="88" spans="1:7" s="24" customFormat="1" ht="30" customHeight="1">
      <c r="A88" s="42" t="s">
        <v>111</v>
      </c>
      <c r="B88" s="43"/>
      <c r="C88" s="45">
        <f>SUM(C89)</f>
        <v>47</v>
      </c>
      <c r="D88" s="45">
        <f>SUM(D89)</f>
        <v>4547</v>
      </c>
      <c r="E88" s="45">
        <f>SUM(E89)</f>
        <v>47</v>
      </c>
      <c r="F88" s="45">
        <f>SUM(F89)</f>
        <v>0</v>
      </c>
      <c r="G88" s="50">
        <f>F88/E88</f>
        <v>0</v>
      </c>
    </row>
    <row r="89" spans="1:7" s="23" customFormat="1" ht="30" customHeight="1">
      <c r="A89" s="34">
        <v>1</v>
      </c>
      <c r="B89" s="35" t="s">
        <v>112</v>
      </c>
      <c r="C89" s="36">
        <v>47</v>
      </c>
      <c r="D89" s="35">
        <v>4547</v>
      </c>
      <c r="E89" s="36">
        <v>47</v>
      </c>
      <c r="F89" s="48">
        <v>0</v>
      </c>
      <c r="G89" s="51">
        <f>F89/E89</f>
        <v>0</v>
      </c>
    </row>
  </sheetData>
  <mergeCells count="15">
    <mergeCell ref="A1:E1"/>
    <mergeCell ref="A2:G2"/>
    <mergeCell ref="A4:B4"/>
    <mergeCell ref="A5:B5"/>
    <mergeCell ref="A41:B41"/>
    <mergeCell ref="A43:B43"/>
    <mergeCell ref="A55:B55"/>
    <mergeCell ref="A63:B63"/>
    <mergeCell ref="A71:B71"/>
    <mergeCell ref="A74:B74"/>
    <mergeCell ref="A76:B76"/>
    <mergeCell ref="A81:B81"/>
    <mergeCell ref="A84:B84"/>
    <mergeCell ref="A86:B86"/>
    <mergeCell ref="A88:B88"/>
  </mergeCells>
  <pageMargins left="0.751388888888889" right="0.751388888888889" top="0.550694444444444" bottom="1" header="0.5" footer="0.5"/>
  <pageSetup fitToHeight="0" orientation="portrait" paperSize="9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workbookViewId="0" topLeftCell="A1">
      <selection pane="topLeft" activeCell="C9" sqref="C9"/>
    </sheetView>
  </sheetViews>
  <sheetFormatPr defaultColWidth="9" defaultRowHeight="13.5" outlineLevelCol="5"/>
  <cols>
    <col min="1" max="1" width="7.375" style="5" customWidth="1"/>
    <col min="2" max="2" width="16.875" style="5" customWidth="1"/>
    <col min="3" max="3" width="11" style="6" customWidth="1"/>
    <col min="4" max="4" width="22.125" style="7" customWidth="1"/>
    <col min="5" max="5" width="19.875" style="7" customWidth="1"/>
    <col min="6" max="6" width="12.625" style="8"/>
    <col min="7" max="16384" width="9" style="6"/>
  </cols>
  <sheetData>
    <row r="1" spans="1:6" ht="21" customHeight="1">
      <c r="A1" s="9" t="s">
        <v>113</v>
      </c>
      <c r="B1" s="9"/>
      <c r="C1" s="9"/>
      <c r="D1" s="9"/>
      <c r="E1" s="9"/>
      <c r="F1" s="9"/>
    </row>
    <row r="2" spans="1:6" s="1" customFormat="1" ht="60" customHeight="1">
      <c r="A2" s="10" t="s">
        <v>114</v>
      </c>
      <c r="B2" s="10"/>
      <c r="C2" s="10"/>
      <c r="D2" s="10"/>
      <c r="E2" s="10"/>
      <c r="F2" s="10"/>
    </row>
    <row r="3" spans="1:6" s="2" customFormat="1" ht="33" customHeight="1">
      <c r="A3" s="11" t="s">
        <v>115</v>
      </c>
      <c r="B3" s="11" t="s">
        <v>116</v>
      </c>
      <c r="C3" s="11" t="s">
        <v>117</v>
      </c>
      <c r="D3" s="12" t="s">
        <v>118</v>
      </c>
      <c r="E3" s="12" t="s">
        <v>119</v>
      </c>
      <c r="F3" s="20" t="s">
        <v>120</v>
      </c>
    </row>
    <row r="4" spans="1:6" s="3" customFormat="1" ht="33" customHeight="1">
      <c r="A4" s="13" t="s">
        <v>31</v>
      </c>
      <c r="B4" s="14"/>
      <c r="C4" s="15">
        <f>SUM(C5:C16)</f>
        <v>4987</v>
      </c>
      <c r="D4" s="16">
        <f>SUM(D5:D16)</f>
        <v>4630</v>
      </c>
      <c r="E4" s="16">
        <f>SUM(E5:E16)</f>
        <v>3126</v>
      </c>
      <c r="F4" s="21">
        <f>E4/C4</f>
        <v>0.62682975736916</v>
      </c>
    </row>
    <row r="5" spans="1:6" s="4" customFormat="1" ht="33" customHeight="1">
      <c r="A5" s="17">
        <v>1</v>
      </c>
      <c r="B5" s="18" t="s">
        <v>15</v>
      </c>
      <c r="C5" s="17">
        <v>350</v>
      </c>
      <c r="D5" s="19">
        <v>304</v>
      </c>
      <c r="E5" s="19">
        <v>0</v>
      </c>
      <c r="F5" s="21">
        <f t="shared" si="0" ref="F5:F16">E5/C5</f>
        <v>0</v>
      </c>
    </row>
    <row r="6" spans="1:6" s="4" customFormat="1" ht="33" customHeight="1">
      <c r="A6" s="17">
        <v>2</v>
      </c>
      <c r="B6" s="18" t="s">
        <v>69</v>
      </c>
      <c r="C6" s="17">
        <v>1400</v>
      </c>
      <c r="D6" s="19">
        <v>1126</v>
      </c>
      <c r="E6" s="19">
        <v>1085</v>
      </c>
      <c r="F6" s="21">
        <f t="shared" si="0"/>
        <v>0.775</v>
      </c>
    </row>
    <row r="7" spans="1:6" s="4" customFormat="1" ht="33" customHeight="1">
      <c r="A7" s="17">
        <v>3</v>
      </c>
      <c r="B7" s="18" t="s">
        <v>89</v>
      </c>
      <c r="C7" s="17">
        <v>1500</v>
      </c>
      <c r="D7" s="19">
        <v>1479</v>
      </c>
      <c r="E7" s="19">
        <v>1456</v>
      </c>
      <c r="F7" s="21">
        <f t="shared" si="0"/>
        <v>0.970666666666667</v>
      </c>
    </row>
    <row r="8" spans="1:6" s="4" customFormat="1" ht="33" customHeight="1">
      <c r="A8" s="17">
        <v>4</v>
      </c>
      <c r="B8" s="18" t="s">
        <v>81</v>
      </c>
      <c r="C8" s="17">
        <v>1100</v>
      </c>
      <c r="D8" s="19">
        <v>1092</v>
      </c>
      <c r="E8" s="19">
        <v>0</v>
      </c>
      <c r="F8" s="21">
        <f t="shared" si="0"/>
        <v>0</v>
      </c>
    </row>
    <row r="9" spans="1:6" s="4" customFormat="1" ht="33" customHeight="1">
      <c r="A9" s="17">
        <v>5</v>
      </c>
      <c r="B9" s="18" t="s">
        <v>17</v>
      </c>
      <c r="C9" s="17">
        <v>40</v>
      </c>
      <c r="D9" s="19">
        <v>40</v>
      </c>
      <c r="E9" s="19">
        <v>0</v>
      </c>
      <c r="F9" s="21">
        <f t="shared" si="0"/>
        <v>0</v>
      </c>
    </row>
    <row r="10" spans="1:6" s="4" customFormat="1" ht="33" customHeight="1">
      <c r="A10" s="17">
        <v>6</v>
      </c>
      <c r="B10" s="18" t="s">
        <v>8</v>
      </c>
      <c r="C10" s="17">
        <v>37</v>
      </c>
      <c r="D10" s="19">
        <v>31</v>
      </c>
      <c r="E10" s="19">
        <v>30</v>
      </c>
      <c r="F10" s="21">
        <f t="shared" si="0"/>
        <v>0.810810810810811</v>
      </c>
    </row>
    <row r="11" spans="1:6" s="4" customFormat="1" ht="33" customHeight="1">
      <c r="A11" s="17">
        <v>7</v>
      </c>
      <c r="B11" s="18" t="s">
        <v>121</v>
      </c>
      <c r="C11" s="17">
        <v>295</v>
      </c>
      <c r="D11" s="19">
        <v>324</v>
      </c>
      <c r="E11" s="19">
        <v>319</v>
      </c>
      <c r="F11" s="21">
        <f t="shared" si="0"/>
        <v>1.08135593220339</v>
      </c>
    </row>
    <row r="12" spans="1:6" s="4" customFormat="1" ht="33" customHeight="1">
      <c r="A12" s="17">
        <v>8</v>
      </c>
      <c r="B12" s="18" t="s">
        <v>20</v>
      </c>
      <c r="C12" s="17">
        <v>110</v>
      </c>
      <c r="D12" s="19">
        <v>90</v>
      </c>
      <c r="E12" s="19">
        <v>92</v>
      </c>
      <c r="F12" s="21">
        <f t="shared" si="0"/>
        <v>0.836363636363636</v>
      </c>
    </row>
    <row r="13" spans="1:6" s="4" customFormat="1" ht="33" customHeight="1">
      <c r="A13" s="17">
        <v>9</v>
      </c>
      <c r="B13" s="18" t="s">
        <v>104</v>
      </c>
      <c r="C13" s="17">
        <v>155</v>
      </c>
      <c r="D13" s="19">
        <v>144</v>
      </c>
      <c r="E13" s="19">
        <v>144</v>
      </c>
      <c r="F13" s="21">
        <f t="shared" si="0"/>
        <v>0.929032258064516</v>
      </c>
    </row>
    <row r="14" spans="1:6" s="4" customFormat="1" ht="33" customHeight="1">
      <c r="A14" s="17">
        <v>10</v>
      </c>
      <c r="B14" s="18" t="s">
        <v>111</v>
      </c>
      <c r="C14" s="17">
        <v>0</v>
      </c>
      <c r="D14" s="19">
        <v>0</v>
      </c>
      <c r="E14" s="19">
        <v>0</v>
      </c>
      <c r="F14" s="21" t="s">
        <v>10</v>
      </c>
    </row>
    <row r="15" spans="1:6" s="4" customFormat="1" ht="33" customHeight="1">
      <c r="A15" s="17">
        <v>11</v>
      </c>
      <c r="B15" s="18" t="s">
        <v>107</v>
      </c>
      <c r="C15" s="17">
        <v>0</v>
      </c>
      <c r="D15" s="19">
        <v>0</v>
      </c>
      <c r="E15" s="19">
        <v>0</v>
      </c>
      <c r="F15" s="21" t="s">
        <v>10</v>
      </c>
    </row>
    <row r="16" spans="1:6" s="4" customFormat="1" ht="33" customHeight="1">
      <c r="A16" s="17">
        <v>12</v>
      </c>
      <c r="B16" s="18" t="s">
        <v>109</v>
      </c>
      <c r="C16" s="17">
        <v>0</v>
      </c>
      <c r="D16" s="19">
        <v>0</v>
      </c>
      <c r="E16" s="19">
        <v>0</v>
      </c>
      <c r="F16" s="21" t="s">
        <v>10</v>
      </c>
    </row>
  </sheetData>
  <mergeCells count="3">
    <mergeCell ref="A1:F1"/>
    <mergeCell ref="A2:F2"/>
    <mergeCell ref="A4:B4"/>
  </mergeCells>
  <pageMargins left="0.751388888888889" right="0.751388888888889" top="0.590277777777778" bottom="1" header="0.5" footer="0.5"/>
  <pageSetup fitToHeight="0" orientation="portrait" paperSize="9" scale="98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苏珺</cp:lastModifiedBy>
  <dcterms:created xsi:type="dcterms:W3CDTF">2023-03-01T00:09:00Z</dcterms:created>
  <dcterms:modified xsi:type="dcterms:W3CDTF">2024-05-07T16:24:43Z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41BE728754D740898D6D966A7836D613_13</vt:lpwstr>
  </property>
  <property fmtid="{D5CDD505-2E9C-101B-9397-08002B2CF9AE}" pid="3" name="KSOProductBuildVer">
    <vt:lpwstr>2052-11.8.2.10624</vt:lpwstr>
  </property>
</Properties>
</file>