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430" windowHeight="876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4525"/>
</workbook>
</file>

<file path=xl/sharedStrings.xml><?xml version="1.0" encoding="utf-8"?>
<sst xmlns="http://schemas.openxmlformats.org/spreadsheetml/2006/main" count="26" uniqueCount="26">
  <si>
    <t>附件：</t>
  </si>
  <si>
    <t>柳州市“智慧人才”服务平台项目投资概算表</t>
  </si>
  <si>
    <t>序号</t>
  </si>
  <si>
    <t>工程费用名称</t>
  </si>
  <si>
    <t>投资概算造价（万元）</t>
  </si>
  <si>
    <t>投资占比(%)</t>
  </si>
  <si>
    <t>建筑工程费</t>
  </si>
  <si>
    <t>软硬件购置费</t>
  </si>
  <si>
    <t>安装工程费</t>
  </si>
  <si>
    <t>其它费用</t>
  </si>
  <si>
    <t>合计</t>
  </si>
  <si>
    <t>一</t>
  </si>
  <si>
    <t>工程费用</t>
  </si>
  <si>
    <t>智慧人才软件开发</t>
  </si>
  <si>
    <t>二</t>
  </si>
  <si>
    <t>工程其他费用</t>
  </si>
  <si>
    <t>设计费（咨询服务费）</t>
  </si>
  <si>
    <t>工程监理费</t>
  </si>
  <si>
    <t>第三方软件测评费</t>
  </si>
  <si>
    <t>信息安全等级保护测评费（二级）</t>
  </si>
  <si>
    <t>竣工结（决）算费</t>
  </si>
  <si>
    <t>三</t>
  </si>
  <si>
    <t>预备费</t>
  </si>
  <si>
    <t>基本预备费</t>
  </si>
  <si>
    <t>四</t>
  </si>
  <si>
    <t>项目总投资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</si>
</sst>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.00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b/>
      <sz val="14"/>
      <name val="宋体"/>
      <charset val="134"/>
    </font>
    <font>
      <b/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9" fillId="16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3" borderId="5" applyNumberFormat="0" applyFont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8" fillId="15" borderId="6" applyNumberFormat="0" applyAlignment="0" applyProtection="0">
      <alignment vertical="center"/>
    </xf>
    <xf numFmtId="0" fontId="21" fillId="15" borderId="7" applyNumberFormat="0" applyAlignment="0" applyProtection="0">
      <alignment vertical="center"/>
    </xf>
    <xf numFmtId="0" fontId="13" fillId="9" borderId="3" applyNumberFormat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0" fontId="4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0" fontId="0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8468;&#20214;&#65306;&#26611;&#24030;&#24066;&#8220;&#26234;&#24935;&#20154;&#25165;&#8221;&#26381;&#21153;&#24179;&#21488;&#39033;&#30446;&#25237;&#36164;&#27010;&#31639;&#34920;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附表4.项目总投资概算表"/>
      <sheetName val="预算总表"/>
      <sheetName val="应用软件定制开发量核算表"/>
    </sheetNames>
    <sheetDataSet>
      <sheetData sheetId="0"/>
      <sheetData sheetId="1">
        <row r="8">
          <cell r="G8">
            <v>143.76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H15"/>
  <sheetViews>
    <sheetView tabSelected="1" workbookViewId="0">
      <selection activeCell="L8" sqref="L8"/>
    </sheetView>
  </sheetViews>
  <sheetFormatPr defaultColWidth="9" defaultRowHeight="13.5" outlineLevelCol="7"/>
  <cols>
    <col min="2" max="2" width="13.1833333333333" customWidth="1"/>
    <col min="8" max="8" width="9.18333333333333"/>
  </cols>
  <sheetData>
    <row r="1" spans="1:1">
      <c r="A1" s="1" t="s">
        <v>0</v>
      </c>
    </row>
    <row r="2" ht="18.75" spans="1:8">
      <c r="A2" s="2" t="s">
        <v>1</v>
      </c>
      <c r="B2" s="2"/>
      <c r="C2" s="2"/>
      <c r="D2" s="2"/>
      <c r="E2" s="2"/>
      <c r="F2" s="2"/>
      <c r="G2" s="2"/>
      <c r="H2" s="2"/>
    </row>
    <row r="3" spans="1:8">
      <c r="A3" s="3" t="s">
        <v>2</v>
      </c>
      <c r="B3" s="3" t="s">
        <v>3</v>
      </c>
      <c r="C3" s="4" t="s">
        <v>4</v>
      </c>
      <c r="D3" s="4"/>
      <c r="E3" s="4"/>
      <c r="F3" s="4"/>
      <c r="G3" s="4"/>
      <c r="H3" s="3" t="s">
        <v>5</v>
      </c>
    </row>
    <row r="4" ht="27" spans="1:8">
      <c r="A4" s="3"/>
      <c r="B4" s="3"/>
      <c r="C4" s="3" t="s">
        <v>6</v>
      </c>
      <c r="D4" s="3" t="s">
        <v>7</v>
      </c>
      <c r="E4" s="3" t="s">
        <v>8</v>
      </c>
      <c r="F4" s="3" t="s">
        <v>9</v>
      </c>
      <c r="G4" s="3" t="s">
        <v>10</v>
      </c>
      <c r="H4" s="3"/>
    </row>
    <row r="5" spans="1:8">
      <c r="A5" s="3" t="s">
        <v>11</v>
      </c>
      <c r="B5" s="5" t="s">
        <v>12</v>
      </c>
      <c r="C5" s="5">
        <v>0</v>
      </c>
      <c r="D5" s="5">
        <f>SUM(D6:D6)</f>
        <v>143.76</v>
      </c>
      <c r="E5" s="5">
        <v>0</v>
      </c>
      <c r="F5" s="5">
        <v>0</v>
      </c>
      <c r="G5" s="5">
        <f>SUM(D5:F5)</f>
        <v>143.76</v>
      </c>
      <c r="H5" s="6">
        <f>G5/G15</f>
        <v>0.883666769605404</v>
      </c>
    </row>
    <row r="6" ht="27" spans="1:8">
      <c r="A6" s="7">
        <v>1</v>
      </c>
      <c r="B6" s="8" t="s">
        <v>13</v>
      </c>
      <c r="C6" s="9"/>
      <c r="D6" s="9">
        <f>[1]预算总表!G8</f>
        <v>143.76</v>
      </c>
      <c r="E6" s="9"/>
      <c r="F6" s="9"/>
      <c r="G6" s="5">
        <f>SUM(D6:F6)</f>
        <v>143.76</v>
      </c>
      <c r="H6" s="10">
        <f>G6/G15</f>
        <v>0.883666769605404</v>
      </c>
    </row>
    <row r="7" spans="1:8">
      <c r="A7" s="11" t="s">
        <v>14</v>
      </c>
      <c r="B7" s="5" t="s">
        <v>15</v>
      </c>
      <c r="C7" s="12"/>
      <c r="D7" s="13"/>
      <c r="E7" s="12"/>
      <c r="F7" s="14">
        <f>SUM(F8:F12)</f>
        <v>18.92576</v>
      </c>
      <c r="G7" s="14">
        <f>SUM(G8:G12)</f>
        <v>18.92576</v>
      </c>
      <c r="H7" s="6">
        <f>G7/G15</f>
        <v>0.116333230394596</v>
      </c>
    </row>
    <row r="8" ht="27" spans="1:8">
      <c r="A8" s="15">
        <v>1</v>
      </c>
      <c r="B8" s="16" t="s">
        <v>16</v>
      </c>
      <c r="C8" s="12"/>
      <c r="D8" s="12"/>
      <c r="E8" s="12"/>
      <c r="F8" s="17">
        <f>G5*2.4%*1</f>
        <v>3.45024</v>
      </c>
      <c r="G8" s="17">
        <f t="shared" ref="G8:G12" si="0">SUM(C8:F8)</f>
        <v>3.45024</v>
      </c>
      <c r="H8" s="10">
        <f>G8/G15</f>
        <v>0.0212080024705297</v>
      </c>
    </row>
    <row r="9" spans="1:8">
      <c r="A9" s="15">
        <v>2</v>
      </c>
      <c r="B9" s="16" t="s">
        <v>17</v>
      </c>
      <c r="C9" s="12"/>
      <c r="D9" s="13"/>
      <c r="E9" s="12"/>
      <c r="F9" s="17">
        <f>G5*2.5%</f>
        <v>3.594</v>
      </c>
      <c r="G9" s="17">
        <f t="shared" si="0"/>
        <v>3.594</v>
      </c>
      <c r="H9" s="10">
        <f>G9/G15</f>
        <v>0.0220916692401351</v>
      </c>
    </row>
    <row r="10" ht="27" spans="1:8">
      <c r="A10" s="15">
        <v>3</v>
      </c>
      <c r="B10" s="16" t="s">
        <v>18</v>
      </c>
      <c r="C10" s="12"/>
      <c r="D10" s="13"/>
      <c r="E10" s="12"/>
      <c r="F10" s="17">
        <f>G5*2.5%</f>
        <v>3.594</v>
      </c>
      <c r="G10" s="17">
        <f t="shared" si="0"/>
        <v>3.594</v>
      </c>
      <c r="H10" s="10">
        <f>G10/G15</f>
        <v>0.0220916692401351</v>
      </c>
    </row>
    <row r="11" ht="40.5" spans="1:8">
      <c r="A11" s="15">
        <v>4</v>
      </c>
      <c r="B11" s="16" t="s">
        <v>19</v>
      </c>
      <c r="C11" s="12"/>
      <c r="D11" s="13"/>
      <c r="E11" s="12"/>
      <c r="F11" s="12">
        <v>8</v>
      </c>
      <c r="G11" s="12">
        <f t="shared" si="0"/>
        <v>8</v>
      </c>
      <c r="H11" s="10">
        <f>G11/G15</f>
        <v>0.0491745559045857</v>
      </c>
    </row>
    <row r="12" ht="27" spans="1:8">
      <c r="A12" s="15">
        <v>5</v>
      </c>
      <c r="B12" s="16" t="s">
        <v>20</v>
      </c>
      <c r="C12" s="12"/>
      <c r="D12" s="13"/>
      <c r="E12" s="12"/>
      <c r="F12" s="17">
        <f>G5*0.002</f>
        <v>0.28752</v>
      </c>
      <c r="G12" s="17">
        <f t="shared" si="0"/>
        <v>0.28752</v>
      </c>
      <c r="H12" s="10">
        <f>G12/G15</f>
        <v>0.00176733353921081</v>
      </c>
    </row>
    <row r="13" spans="1:8">
      <c r="A13" s="3" t="s">
        <v>21</v>
      </c>
      <c r="B13" s="5" t="s">
        <v>22</v>
      </c>
      <c r="C13" s="12"/>
      <c r="D13" s="12"/>
      <c r="E13" s="12"/>
      <c r="F13" s="12"/>
      <c r="G13" s="12">
        <v>0</v>
      </c>
      <c r="H13" s="10">
        <v>0</v>
      </c>
    </row>
    <row r="14" spans="1:8">
      <c r="A14" s="15">
        <v>1</v>
      </c>
      <c r="B14" s="12" t="s">
        <v>23</v>
      </c>
      <c r="C14" s="12"/>
      <c r="D14" s="12"/>
      <c r="E14" s="12"/>
      <c r="F14" s="12"/>
      <c r="G14" s="12">
        <v>0</v>
      </c>
      <c r="H14" s="10">
        <v>0</v>
      </c>
    </row>
    <row r="15" spans="1:8">
      <c r="A15" s="3" t="s">
        <v>24</v>
      </c>
      <c r="B15" s="5" t="s">
        <v>25</v>
      </c>
      <c r="C15" s="12"/>
      <c r="D15" s="12"/>
      <c r="E15" s="12"/>
      <c r="F15" s="12"/>
      <c r="G15" s="14">
        <f>G5+G7</f>
        <v>162.68576</v>
      </c>
      <c r="H15" s="6">
        <v>1</v>
      </c>
    </row>
  </sheetData>
  <mergeCells count="5">
    <mergeCell ref="A2:H2"/>
    <mergeCell ref="C3:G3"/>
    <mergeCell ref="A3:A4"/>
    <mergeCell ref="B3:B4"/>
    <mergeCell ref="H3:H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WXH</dc:creator>
  <cp:lastModifiedBy>卢芳</cp:lastModifiedBy>
  <dcterms:created xsi:type="dcterms:W3CDTF">2022-01-25T08:50:00Z</dcterms:created>
  <dcterms:modified xsi:type="dcterms:W3CDTF">2022-01-26T04:42:16Z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E48842495FAB4A5CB833CBDB795595C7</vt:lpwstr>
  </property>
  <property fmtid="{D5CDD505-2E9C-101B-9397-08002B2CF9AE}" pid="3" name="KSOProductBuildVer">
    <vt:lpwstr>2052-11.1.0.11294</vt:lpwstr>
  </property>
</Properties>
</file>