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65"/>
  </bookViews>
  <sheets>
    <sheet name="Sheet1" sheetId="1" r:id="rId1"/>
  </sheets>
  <definedNames>
    <definedName name="_xlnm._FilterDatabase" localSheetId="0" hidden="1">Sheet1!$A$6:$IU$285</definedName>
    <definedName name="_xlnm.Print_Area" localSheetId="0">Sheet1!$A$1:$L$285</definedName>
    <definedName name="_xlnm.Print_Titles" localSheetId="0">Sheet1!$4:$4</definedName>
  </definedNames>
  <calcPr calcId="144525"/>
</workbook>
</file>

<file path=xl/comments1.xml><?xml version="1.0" encoding="utf-8"?>
<comments xmlns="http://schemas.openxmlformats.org/spreadsheetml/2006/main">
  <authors>
    <author>tk</author>
  </authors>
  <commentList>
    <comment ref="H31" authorId="0">
      <text>
        <r>
          <rPr>
            <sz val="9"/>
            <rFont val="宋体"/>
            <charset val="134"/>
          </rPr>
          <t>前锋路：86453
前锋路西段：2441</t>
        </r>
      </text>
    </comment>
  </commentList>
</comments>
</file>

<file path=xl/sharedStrings.xml><?xml version="1.0" encoding="utf-8"?>
<sst xmlns="http://schemas.openxmlformats.org/spreadsheetml/2006/main" count="1047">
  <si>
    <t>附件5   柳州市2019年一季度续建类重大项目表</t>
  </si>
  <si>
    <t>金额单位：万元</t>
  </si>
  <si>
    <t>序号</t>
  </si>
  <si>
    <t>项目名称</t>
  </si>
  <si>
    <t>项目业主</t>
  </si>
  <si>
    <t>责任单位</t>
  </si>
  <si>
    <t>项目地址</t>
  </si>
  <si>
    <t>建设规模及内容</t>
  </si>
  <si>
    <t>总投资</t>
  </si>
  <si>
    <t>年度计划投资</t>
  </si>
  <si>
    <t>资金来源</t>
  </si>
  <si>
    <t>计划开竣工时间</t>
  </si>
  <si>
    <t>2019年建设计划</t>
  </si>
  <si>
    <t>续建</t>
  </si>
  <si>
    <t>I、基础设施工程</t>
  </si>
  <si>
    <t>焦柳铁路怀化至柳州段电气化改造</t>
  </si>
  <si>
    <t>南宁局集团</t>
  </si>
  <si>
    <t>市铁轨办
涉县区政府</t>
  </si>
  <si>
    <t>柳州市</t>
  </si>
  <si>
    <t>既有线电气化改造，速度目标值120公里/小时。</t>
  </si>
  <si>
    <t>业主自筹
银行贷款</t>
  </si>
  <si>
    <t>2017.12-2020.12</t>
  </si>
  <si>
    <t>电气化改造、病害整治、征拆、平改立工程。</t>
  </si>
  <si>
    <t>柳州经合山至南宁高速公路</t>
  </si>
  <si>
    <t>广西新柳南高速公路公司</t>
  </si>
  <si>
    <t xml:space="preserve">市交通局
柳江区政府  </t>
  </si>
  <si>
    <t>柳江区</t>
  </si>
  <si>
    <t>高速公路，全长约211公里，线路途经柳州市柳江区，在柳州市境内里程约48公里。</t>
  </si>
  <si>
    <t>上级补助
银行贷款
业主自筹</t>
  </si>
  <si>
    <t>2017-2020</t>
  </si>
  <si>
    <t>开展征地拆迁，进行路基、路面等工程施工。</t>
  </si>
  <si>
    <t>桂林至柳城高速公路</t>
  </si>
  <si>
    <t>西部中大集团</t>
  </si>
  <si>
    <t>市交通局
融安县政府
柳南区政府</t>
  </si>
  <si>
    <t>融安县</t>
  </si>
  <si>
    <t>高速公路，全长约95公里，线路途经柳州市融安县，在柳州市境内里程约40公里。</t>
  </si>
  <si>
    <t>2017—2020</t>
  </si>
  <si>
    <t>完成项目工程量30%。</t>
  </si>
  <si>
    <t>融水至河池高速公路项目（柳州段）</t>
  </si>
  <si>
    <t>广西新发展集团</t>
  </si>
  <si>
    <t xml:space="preserve">市交通局
融水县政府
融安县政府      </t>
  </si>
  <si>
    <t>融水县
融安县</t>
  </si>
  <si>
    <t>高速公路，柳州境内全长14公里。</t>
  </si>
  <si>
    <t>同练至产儒二级公路</t>
  </si>
  <si>
    <t>融水县交通局</t>
  </si>
  <si>
    <t>市交通局
融水县政府</t>
  </si>
  <si>
    <t>融水县</t>
  </si>
  <si>
    <t>二级公路，线路全长11.4公里。</t>
  </si>
  <si>
    <t>上级资金
银行贷款
县级自筹</t>
  </si>
  <si>
    <t>2018.10-2020.10</t>
  </si>
  <si>
    <t>完成主体工程量50%。</t>
  </si>
  <si>
    <t>G321三江良口至梅林国道二级公路</t>
  </si>
  <si>
    <t>市交通局
三江县政府</t>
  </si>
  <si>
    <t>三江县</t>
  </si>
  <si>
    <t>二级公路，线路全长63.5公里。</t>
  </si>
  <si>
    <t>上级资金
银行贷款
业主自筹</t>
  </si>
  <si>
    <t>2016-2020</t>
  </si>
  <si>
    <t>三期工程开工建设，完成总体工程量30%。</t>
  </si>
  <si>
    <t>S208三江富禄至丹洲二级公路</t>
  </si>
  <si>
    <t xml:space="preserve">市交通局
三江县政府
融水县政府   </t>
  </si>
  <si>
    <t xml:space="preserve">三江县
融水县     </t>
  </si>
  <si>
    <t>二级公路，全长79.283公里，设计速度采用40公里/小时，路基宽8.5米。</t>
  </si>
  <si>
    <t>上级资金
银行贷款
地方资金</t>
  </si>
  <si>
    <t>完成主体工程量30%。</t>
  </si>
  <si>
    <t>雒容至东泉公路</t>
  </si>
  <si>
    <t>东城集团</t>
  </si>
  <si>
    <t>市交通局
柳城县政府
柳东新区管委会</t>
  </si>
  <si>
    <t>柳东新区
柳城县</t>
  </si>
  <si>
    <t>一级公路，路线全长28公里</t>
  </si>
  <si>
    <t>道路、桥涵完成30%。</t>
  </si>
  <si>
    <t>S208鹿寨至象州(鹿寨段)公路</t>
  </si>
  <si>
    <t>鹿寨县鹿之联公司</t>
  </si>
  <si>
    <t>鹿寨县政府</t>
  </si>
  <si>
    <t>鹿寨县</t>
  </si>
  <si>
    <t>本项目为提级扩建，主线全长为34.009公里，支线全长2.167公里，主线加连接线总里程为36.176公里，路基宽12米，设计时速60公里/小时。</t>
  </si>
  <si>
    <t>2018-2020</t>
  </si>
  <si>
    <t>完成总工程量35%。</t>
  </si>
  <si>
    <t>三柳高速融安出口至龙宝大峡谷公路（香粉-安陲段）</t>
  </si>
  <si>
    <t>二级公路，线路全长19.98公里。</t>
  </si>
  <si>
    <t>2018.9-2020.9</t>
  </si>
  <si>
    <t>红花枢纽二线船闸工程</t>
  </si>
  <si>
    <t>西江集团红花二线船闸有限公司</t>
  </si>
  <si>
    <t>市交通局
鱼峰区政府</t>
  </si>
  <si>
    <t>鱼峰区里雍镇红花村</t>
  </si>
  <si>
    <t>新建1座2000吨级船闸（兼顾3000吨级船舶通航），设计单向年通过能力为2860万吨。</t>
  </si>
  <si>
    <t>上级资金
业主自筹</t>
  </si>
  <si>
    <t>2016.11-2020.12</t>
  </si>
  <si>
    <t>完成土石方开挖100万立方米，混凝土浇筑10万立方米。</t>
  </si>
  <si>
    <t>凤凰岭大桥</t>
  </si>
  <si>
    <t>城建集团</t>
  </si>
  <si>
    <t>市住建委
柳北区政府
城中区政府</t>
  </si>
  <si>
    <t>柳北区
城中区</t>
  </si>
  <si>
    <t>工程包含东起河东路以北片区的纬六路（暂定名），西接柳北区的雀儿山路，主线长约2.31公里。</t>
  </si>
  <si>
    <t>桥墩完成85%以上，钢箱梁完成40%左右。</t>
  </si>
  <si>
    <t>航二路延长线</t>
  </si>
  <si>
    <t>轨道集团</t>
  </si>
  <si>
    <t>市铁轨办
柳南区政府</t>
  </si>
  <si>
    <t>柳南区</t>
  </si>
  <si>
    <t>全线长2714米，红线宽40-45米，双向6车道，道路等级为城市主干路。</t>
  </si>
  <si>
    <t>2017.12-2021.12</t>
  </si>
  <si>
    <t>路基建设。</t>
  </si>
  <si>
    <t>河东路以北片区路网--纬六路</t>
  </si>
  <si>
    <t>市住建委
城中区政府</t>
  </si>
  <si>
    <t>城中区</t>
  </si>
  <si>
    <t>路线总长为1.32公里,城市主干路，设计速度60公里/小时。</t>
  </si>
  <si>
    <t>完成工程量的80%。</t>
  </si>
  <si>
    <t>南外环西段</t>
  </si>
  <si>
    <t>市住建委
柳南区政府
柳江区政府</t>
  </si>
  <si>
    <t>柳南区
柳江区</t>
  </si>
  <si>
    <t>全长约2公里，主要为立交桥和道路施工。</t>
  </si>
  <si>
    <t>2017.9-2020.6</t>
  </si>
  <si>
    <t>完成工程量的70%。</t>
  </si>
  <si>
    <t>官塘大道桂柳高速连接线（包含接四改八高速公路进出口）</t>
  </si>
  <si>
    <t>柳东新区管委会</t>
  </si>
  <si>
    <t>柳东新区</t>
  </si>
  <si>
    <t>总长约1676米，东外环南段为城市快速路标准，设计速度为80公里/小时，红线宽度为33米—70米；东外环南段与桂柳高速相连接的互通为单喇叭互通立交，并设置了4进6出规模的东外环收费站。</t>
  </si>
  <si>
    <t>2018.10-2020</t>
  </si>
  <si>
    <t>道路排水工程完成30%，桥梁桩基完成20%。</t>
  </si>
  <si>
    <t>燎原路白云路交叉口改造工程</t>
  </si>
  <si>
    <t>市住建委
鱼峰区政府</t>
  </si>
  <si>
    <t>鱼峰区</t>
  </si>
  <si>
    <t>燎原路白云路交叉口建设分离立交。</t>
  </si>
  <si>
    <t>主体完成60%。</t>
  </si>
  <si>
    <t>阳和南路东段及下穿通道建设</t>
  </si>
  <si>
    <t>北部生态新区管委会</t>
  </si>
  <si>
    <t>阳和工业新区</t>
  </si>
  <si>
    <t>引道部分：路线全长430米，道路等级为城市主干道，道路红线宽为60米。下穿部分：路线全长135米。道路等级为城市次干路，道路红线宽为60米。</t>
  </si>
  <si>
    <t>2016.12-2020</t>
  </si>
  <si>
    <t>引道部分竣工，下穿部分施工。</t>
  </si>
  <si>
    <t>鹿寨县新胜大桥及引道工程</t>
  </si>
  <si>
    <t>鹿寨联发投资公司</t>
  </si>
  <si>
    <t>新建大桥一座及两端引道，全线长787米，其中桥长约284米。</t>
  </si>
  <si>
    <t>上级资金
业主自筹
银行贷款</t>
  </si>
  <si>
    <t>2018.7-2020.12</t>
  </si>
  <si>
    <t>完成桥基及引道路基。</t>
  </si>
  <si>
    <t>融安县长安三桥及引道工程</t>
  </si>
  <si>
    <t>融安县资产管理公司</t>
  </si>
  <si>
    <t>融安县政府</t>
  </si>
  <si>
    <t>分为东桥及引道工程和西桥及引道工程，通过大洲岛相连，其中东桥及引道工程规模为：主线K线长1378米，项目主线K线采用城市主干道标准建设，路基宽度为40米。</t>
  </si>
  <si>
    <t>2018-2021</t>
  </si>
  <si>
    <t>桥梁：东桥主桥水中基础及引桥岸上基础施工。
引道：完成路基路面及相应的附属设施。</t>
  </si>
  <si>
    <t>三柳高速凤山连接线下穿通道改造工程项目</t>
  </si>
  <si>
    <t>柳城县政府</t>
  </si>
  <si>
    <t>柳城县</t>
  </si>
  <si>
    <t xml:space="preserve">寺前广场段改造为下沉隧道，隧道长约132米，改造道路总长约550米。 全长1.38千米。 </t>
  </si>
  <si>
    <t>完成结构主体施工。</t>
  </si>
  <si>
    <t>三江县宜阳大桥</t>
  </si>
  <si>
    <t>三江县程阳桥城建投资开发有限责任公司</t>
  </si>
  <si>
    <t xml:space="preserve">三江县政府   </t>
  </si>
  <si>
    <t>桥梁全长338米、宽度28米，道路等级为城市主干路，设计速度为40公里/小时，本项目未含两岸连接道路（引道）。</t>
  </si>
  <si>
    <t>2017.12-2020</t>
  </si>
  <si>
    <t>完成桥墩主体建设。</t>
  </si>
  <si>
    <t>东外环南段改造工程</t>
  </si>
  <si>
    <t>市住建委
北部生态新区管委会</t>
  </si>
  <si>
    <t>北起大学西路互通南即东外环路线位与现状泉南高速交汇处，南至南环路，路线全长约10.706公里，全线为城市快速路标准，设计速度为80公里/小时，红线宽度为33米。</t>
  </si>
  <si>
    <t>2018.8-2020.6</t>
  </si>
  <si>
    <t>沙塘至沙埔道路改造工程（二期）</t>
  </si>
  <si>
    <t>市交通局
柳北区政府
柳城县政府</t>
  </si>
  <si>
    <t>柳北区
柳城县</t>
  </si>
  <si>
    <t>二期工程自沙塘收费站至沙埔约20.8 公里，其中凤山路口至沙塘收费站段约8.9公里，沙埔镇至凤山路口段约11.9公里。</t>
  </si>
  <si>
    <t>2017.6-2020</t>
  </si>
  <si>
    <t>完成项目总体工程量90%。</t>
  </si>
  <si>
    <t>前锋路、前锋路西段改造工程</t>
  </si>
  <si>
    <t>北城集团</t>
  </si>
  <si>
    <t>市住建委
柳北区政府</t>
  </si>
  <si>
    <t>柳北区</t>
  </si>
  <si>
    <t>前锋路道路全长约2583米，道路红线宽度30米-50米，道路等级为城市主干路；前锋路西段道路全长275米，红线宽度30米，道路等级为城市次干道。</t>
  </si>
  <si>
    <t>主体建设。</t>
  </si>
  <si>
    <t>城邕路工程</t>
  </si>
  <si>
    <t>市住建委
柳南区政府</t>
  </si>
  <si>
    <t>全长1292米，道路红线宽度40米，建设道路、桥涵、雨水等工程。</t>
  </si>
  <si>
    <t>完成工程量的30%。</t>
  </si>
  <si>
    <t>白云路东段道路工程</t>
  </si>
  <si>
    <t>道路起于鱼峰区白云路与燎原路交叉口，终于规划的白云大桥引道端头，路线大致为东西走向，路线全长1755米。白云路道路等级为城市主干路，设计速度为60公里/小时，道路红线宽为40米。</t>
  </si>
  <si>
    <t>2018.12-2020.10</t>
  </si>
  <si>
    <t>分期分段开工建设。</t>
  </si>
  <si>
    <t>社湾路改造工程</t>
  </si>
  <si>
    <t>土储中心
北城集团代建</t>
  </si>
  <si>
    <t>全长2200米，红线宽度24米，城市次干道。</t>
  </si>
  <si>
    <t>财政资金</t>
  </si>
  <si>
    <t>道路建设。</t>
  </si>
  <si>
    <t>柳州市竹鹅溪流域提升改造——新云村片区道路路网工程</t>
  </si>
  <si>
    <t>全长2.2公里，红线宽度18-30米，城市次干道、支路。</t>
  </si>
  <si>
    <t>2018.12-2020.12</t>
  </si>
  <si>
    <t>白沙堤后路北段（二桥至凤凰岭大桥段）</t>
  </si>
  <si>
    <t>按规划断面建设道路干路、城市次干道。</t>
  </si>
  <si>
    <t>柳西水厂进出道路（西堤路壶西大桥至白露大桥段道路工程）</t>
  </si>
  <si>
    <t>道路全长约5978米，分为A段和B段两段。其中：A段北接双冲大桥，南至壶西大桥，由堤前路和堤后路两个部分组成，堤前路长约993米，起点位于柳西水厂，终于壶西大桥，红线宽度13米，道路等级为城市支路。堤后路长约2322米，红线宽30米和28米，道路等级为城市次干路；B段北接白露大桥，南至双冲大桥，全长2663米，机动车双向四车道，红线宽度30米，道路等级为城市次干路。</t>
  </si>
  <si>
    <t>完成800米道路。</t>
  </si>
  <si>
    <t>鹅山西路改造工程</t>
  </si>
  <si>
    <t>市执法局
柳南区政府</t>
  </si>
  <si>
    <t>城市次干路、宽度为26米、双向4车道、时速40公里/小时。</t>
  </si>
  <si>
    <t>2016.12-2020.12</t>
  </si>
  <si>
    <t>道路施工。</t>
  </si>
  <si>
    <t>红岩路改造及柳州站西广场工程</t>
  </si>
  <si>
    <t>项目包括红岩路改造及柳州站西广场工程，其中红岩路全长1630米，本次改造范围为鹅山路至柳州电务段，全长823米，红线宽度36-50米，道路等级为城市主干路。</t>
  </si>
  <si>
    <t>潭中西路南片区路网工程</t>
  </si>
  <si>
    <t>本项目共包括规划一路、规划三路至规划九路共八条道路，组成“方格网”式路网结构，包括4条次干路及4条支路。路线全长3470米。</t>
  </si>
  <si>
    <t>莲花山风景区道路工程（一期）</t>
  </si>
  <si>
    <t>市路桥处</t>
  </si>
  <si>
    <t>市林业局
城中区政府</t>
  </si>
  <si>
    <t>全长9.2公里，红线宽度5米。</t>
  </si>
  <si>
    <t>柳长路（鹧鸪江路口～沙塘收费站）道路拓宽改建工程</t>
  </si>
  <si>
    <t>北部生态新区管委会
柳北区政府</t>
  </si>
  <si>
    <t>北部生态新区
柳北区</t>
  </si>
  <si>
    <t>拓宽改建道路全长约9.799公里，起点鹧鸪江路口，终点沙塘收费站，拓宽改建道路全长约9.799公里。</t>
  </si>
  <si>
    <t>2018.03-2020.12</t>
  </si>
  <si>
    <t>路基建设，路面施工。</t>
  </si>
  <si>
    <t>北进路北段（G209国道至三合大道）工程</t>
  </si>
  <si>
    <t xml:space="preserve">北城集团   </t>
  </si>
  <si>
    <t>北部生态新区</t>
  </si>
  <si>
    <t>北进路北段（G209国道至三合大道）项目为南北走向，道路全长约3901米，红线宽度为60米，道路等级为城市快速路。</t>
  </si>
  <si>
    <t>2018.12-2021.12</t>
  </si>
  <si>
    <t>滨江路中段（江湾大道~古灵大道段）</t>
  </si>
  <si>
    <t>道路约2公里，道路红线宽度为50米，道路等级为城市主干路。</t>
  </si>
  <si>
    <t xml:space="preserve">业主自筹
银行贷款        </t>
  </si>
  <si>
    <t>2018.06-2020.12</t>
  </si>
  <si>
    <t>路基建设，部分路面施工。</t>
  </si>
  <si>
    <t>新南大道工程（一期）</t>
  </si>
  <si>
    <t>项目线路为东西走向,总长约为1928米,道路等级为城市主干路,红线宽度为50米,双向六车道。</t>
  </si>
  <si>
    <t>2018.09-2020.12</t>
  </si>
  <si>
    <t>宜居大道工程（一期）</t>
  </si>
  <si>
    <t>项目线路为东西走向,路线全长约1568米,道路等级为城市主干路,道路红线宽度50米,双向六车道。</t>
  </si>
  <si>
    <t>新园路</t>
  </si>
  <si>
    <t>道路设计起点接江湾大道，设计终点至规划道路，路线设计全长3458米。道路红线宽度36米，道路等级：城市次干路；设计行车速度：40公里/小时；车道数：双向4车道。</t>
  </si>
  <si>
    <t>2018.09-2021.12</t>
  </si>
  <si>
    <t>北部生态新区科创园路网工程</t>
  </si>
  <si>
    <t>共包含横一路至横九路、纵一路至纵四路共13条道路，道路全长为12004米。其中横四路、横六路、纵二路共3条道路为城市次干路，总长为4271米，红线宽度为36米，双向四车道，设计速度为40km/h；横一路、横二路、横三路、横五路、横七路、横八路、横九路、纵一路、纵三路、纵四路共10条道路为城市支路，总长为7733米，红线宽度为24米，双向两车道，设计速度为30km/h。</t>
  </si>
  <si>
    <t>北部生态新区沙塘片区青茅东路</t>
  </si>
  <si>
    <t>项目位于工业设计城东南侧，北起古灵大道，线路为南转西走向，西至纵四十七路，桩号范围为DK0+028.289至DK2+335.558，道路全长2307.269米，道路红线宽度为45米，城市主干路，双向四车道，设计速度60km/h。</t>
  </si>
  <si>
    <t>柳东新区江滨居住生活区路网</t>
  </si>
  <si>
    <t>新建清幽路等4条道路，道路长4110米，红线宽度18米-30米，城市支路；续建安泰路等14条道路，道路长4110米，红线宽度18米-68米，城市支路、城市主干道。</t>
  </si>
  <si>
    <t>完成部分道路桥梁施工。</t>
  </si>
  <si>
    <t>九子岭生活居住片区周边路网</t>
  </si>
  <si>
    <t>本项目规划道路共计12条，路线总长为14.24公里，红线宽度有18米、22米、38米、54米四种宽度。</t>
  </si>
  <si>
    <t>2013-2020</t>
  </si>
  <si>
    <t>完成部分道路施工。</t>
  </si>
  <si>
    <t>柳东新区核心区及周边片区路网工程</t>
  </si>
  <si>
    <t>主干道4条，总长6.97公里；次干道13条，总长19.57公里；支路28条，总长27.478公里；龙湖自行车道3.851公里。</t>
  </si>
  <si>
    <t>2014-2020</t>
  </si>
  <si>
    <t>柳东新区产业大道</t>
  </si>
  <si>
    <t>产业大道为主干道，总长1951米（进港大道至博园大道段1117米，道路红线54米；博园大道至东外环段834米，道路红线38米）。</t>
  </si>
  <si>
    <t>业主自筹</t>
  </si>
  <si>
    <t>完成总工程量90%。</t>
  </si>
  <si>
    <t>和源路南段</t>
  </si>
  <si>
    <t>主线道路等级为城市次干路，设计速度50公里/小时，双向4车道，四块板形式，主线路线全长6.197公里，道路红线宽度41米；阳和大桥匝道道路等级为城市支路，设计速度为30公里/小时，双向2车道，一块板形式，匝道全长537米。</t>
  </si>
  <si>
    <t>2017.2-2020.12</t>
  </si>
  <si>
    <t>2公里道路施工。</t>
  </si>
  <si>
    <t>滨江西路壶西大桥至白露大桥段工程</t>
  </si>
  <si>
    <t>全长5.953公里，一般路段宽13米，车行道宽9米。</t>
  </si>
  <si>
    <t>2015.12-2020.12</t>
  </si>
  <si>
    <t>主道路通车。</t>
  </si>
  <si>
    <t>柳东新区官塘片区滨江大道工程</t>
  </si>
  <si>
    <t>道路南起于现状柳东大道，顺延柳江左岸，终至进港大道，全长8.265公里,红线宽38米。</t>
  </si>
  <si>
    <t>完成3公里路段通车。</t>
  </si>
  <si>
    <t>柳江区东四路工程</t>
  </si>
  <si>
    <t>柳江区城投公司</t>
  </si>
  <si>
    <t>柳江区政府</t>
  </si>
  <si>
    <t>全长5.8千米（其中道路长5.2千米，匝道长0.6千米），宽40米，匝道宽25千米，城市次干道。</t>
  </si>
  <si>
    <t>财政资金
业主自筹</t>
  </si>
  <si>
    <t>土建工程施工。</t>
  </si>
  <si>
    <t>柳江区西二路工程</t>
  </si>
  <si>
    <t>全长2.78千米，宽30米，城市次干道。</t>
  </si>
  <si>
    <t>柳堡路至九曲河桥段建成通车。</t>
  </si>
  <si>
    <t>柳江区南一路工程</t>
  </si>
  <si>
    <t>全长3.4千米，宽40米，城市次干道。</t>
  </si>
  <si>
    <t>柳江区南三路工程</t>
  </si>
  <si>
    <t>全长3.3千米，宽45米，城市主干道。</t>
  </si>
  <si>
    <t>柳江区西一路工程</t>
  </si>
  <si>
    <t>长4.1千米，红线宽度40米，城市次干道。</t>
  </si>
  <si>
    <t>鹿寨县城南新区基础设施一期工程</t>
  </si>
  <si>
    <t>鹿寨县住建局</t>
  </si>
  <si>
    <t>园丁路延长线：设计长度为502m，红线宽为40m，道路等级为城市次干道；创业路延长线：设计长度581m，红线宽为30m，道路等级为城市次干道；桂园路延长线：设计长队为668m，红线宽为30m，道路等级为城市次干道；民生路延长线：设计长度581m，红线宽为30m，道路等级为城市次干道；经七路延长线：设计长度621m，红线宽为24m，道路等级为城市支路。</t>
  </si>
  <si>
    <t>2018.11-2021</t>
  </si>
  <si>
    <t>完成园丁路延长线、桂园路延长线道路建设。</t>
  </si>
  <si>
    <t>融安县扶贫移民集中安置小区路网工程</t>
  </si>
  <si>
    <t>融安县投资开发公司</t>
  </si>
  <si>
    <t>新建隘面路、新隘路、红旗路、长兴路等4条市政道路。道路总长约3.3千米，宽度24-30米。</t>
  </si>
  <si>
    <t xml:space="preserve">
业主自筹
银行贷款
</t>
  </si>
  <si>
    <t>建设长兴路、红旗路等。</t>
  </si>
  <si>
    <t>融安县长安三桥东岸片区市政基础设施项目</t>
  </si>
  <si>
    <t xml:space="preserve">新建浪溪路、融城东路、通和路、文昌路、尚贤路、和寨路、崇文路、雅安路等8条市政道路，道路总长约12千米，宽度24-30米。 </t>
  </si>
  <si>
    <t>2018-2022</t>
  </si>
  <si>
    <t>建设通和路、尚贤路等。</t>
  </si>
  <si>
    <t>柳城县东区路网建设项目(一期)</t>
  </si>
  <si>
    <t>柳城县祥瑞交投公司</t>
  </si>
  <si>
    <t>共7条道路，7条道路设计总长为4412.4米，以及道路附属给、排水工程，电缆沟工程，照明工程，绿化工程等。</t>
  </si>
  <si>
    <t>上级资金
银行贷款</t>
  </si>
  <si>
    <t>2018—2020</t>
  </si>
  <si>
    <t>完成发展路北、创新路北、人民路、常新路建设。</t>
  </si>
  <si>
    <t>柳城县东区公园建设项目</t>
  </si>
  <si>
    <t>柳城县砦美稻香旅游投资公司</t>
  </si>
  <si>
    <t>在县城东区新建公园。</t>
  </si>
  <si>
    <t>完成一期约200亩的区域建设。</t>
  </si>
  <si>
    <t>融安县长安镇红卫新区路网建设工程</t>
  </si>
  <si>
    <t>本项目共建设21条道路，总长约20970米，道路规划建设的道路面积为547772㎡，路面结构为沥青青砼，水、电力、电信管道单侧布设于人行道下。</t>
  </si>
  <si>
    <t>建设经四路(北)、经四路(南)、经五路、经六路(北)等。</t>
  </si>
  <si>
    <t>三江县县城易地扶贫搬迁工程（五期）配套箱涵工程项目</t>
  </si>
  <si>
    <t>三江县政府</t>
  </si>
  <si>
    <t>箱涵总长约714m。其中A段箱涵长180米；B段箱涵长314m，C段箱涵长220m。</t>
  </si>
  <si>
    <t>完成工程量50%。</t>
  </si>
  <si>
    <t>三门江跨江桥工程</t>
  </si>
  <si>
    <t>轨道集团
城建集团代建</t>
  </si>
  <si>
    <t>市铁轨办
涉城区政府</t>
  </si>
  <si>
    <t>城中区
柳东新区</t>
  </si>
  <si>
    <t xml:space="preserve">桥长360米，桥面面积5400平方米。 </t>
  </si>
  <si>
    <t>完成施工图设计，完成25%工程量。</t>
  </si>
  <si>
    <t>火车站城市综合交通配套工程</t>
  </si>
  <si>
    <t>包括车站（总建筑面积约5.92万平方米）及区间隧道、出入口通道4座（建筑面积约0.24万平方米）、风亭8座等。</t>
  </si>
  <si>
    <t>2017.3-2020.3</t>
  </si>
  <si>
    <t>完成明挖区间主体，盾构掘进300米。</t>
  </si>
  <si>
    <t>城市公共交通配套工程一期（门头路至莲花山庄）</t>
  </si>
  <si>
    <t>柳州市区</t>
  </si>
  <si>
    <t>1、工程线路总长16千米（不含地下段3.06千米），设置车站13座；
2、帽合车辆基地：工程用地长约1200米，宽约400米，占地面积约48公顷。</t>
  </si>
  <si>
    <t>2017.6-2020.12</t>
  </si>
  <si>
    <t>线路高架段完成桥梁下构的80%；地下段站房完成50%；盾构掘进600米。      
帽合车辆基地完成土石方施工；部分房建主体结构完工。</t>
  </si>
  <si>
    <t>城市公共交通配套工程一期（思贤至门头路和莲花山庄至华侨城）</t>
  </si>
  <si>
    <t>1、工程线路总长18千米，设置车站12座。
2、三门江停车场（含智能交通控制中心）：工程用地长约1100米，宽约200米，占地面积约27公顷。</t>
  </si>
  <si>
    <t>完成50%工程量。</t>
  </si>
  <si>
    <t>城市公共交通配套工程二期（唐家至白莲洞）</t>
  </si>
  <si>
    <t>1、唐家至西江路口：工程线路总长8.7千米，设置车站9座；
2、西江路口至白莲洞：总长度约10.8千米。</t>
  </si>
  <si>
    <t>示范线基本完工，唐家至西江路口完成50%。</t>
  </si>
  <si>
    <t>新柳北水厂工程</t>
  </si>
  <si>
    <t>水务集团</t>
  </si>
  <si>
    <t>水厂建设总规模为供水能力60万吨/天，分两期实施。一期工程规模为供水能力20万吨/天，二期工程规模为供水能力40万吨/天，近期实施一期工程。</t>
  </si>
  <si>
    <t>广西（柳州）汽车城——汽车零部件配套道路工程</t>
  </si>
  <si>
    <t>路网全长18.79 公里，包括环岭东路、龙岭大道等15条道路，红线宽22-70米。</t>
  </si>
  <si>
    <t>2012-2020</t>
  </si>
  <si>
    <t>龙岭大道（环岭南路~花岭横二路）完工通车，跨北环高速立交年底完成30%立交工程。</t>
  </si>
  <si>
    <t>河西物流园路网工程二期</t>
  </si>
  <si>
    <t>路网中的两条路：分别是5条次干路中的经一路，7条支路中的经六路。</t>
  </si>
  <si>
    <t>完成施工图设计，完成30%工程量。</t>
  </si>
  <si>
    <t>柳东新区中欧产业园横七路（博园大道东延线）</t>
  </si>
  <si>
    <t>道路全长3.315公里，道路红线宽54米，机动车双向6车道，道路等级城市主干路，设计行车速度为60公里/小时。</t>
  </si>
  <si>
    <t>2018.4-2020</t>
  </si>
  <si>
    <t>年底完成工程量的40%。</t>
  </si>
  <si>
    <t>柳东新区中欧产业园横九路工程</t>
  </si>
  <si>
    <t>路线全长4.2公里，规划道路等级为城市次干路，道路红线宽度为38米。</t>
  </si>
  <si>
    <t>年底完成工程量的30%。</t>
  </si>
  <si>
    <t>柳东新区中欧产业园纵四路</t>
  </si>
  <si>
    <t>道路全长3.683公里，道路红线宽70米，机动车双向8车道，道路等级城市快速路，设计行车速度为80公里/小时。</t>
  </si>
  <si>
    <t>柳东新区中欧产业园纵十一路（中欧东路）</t>
  </si>
  <si>
    <t>道路全长3.6公里，道路红线宽70米，机动车双向8车道，道路等级城市快速路，设计行车速度为80公里/小时。</t>
  </si>
  <si>
    <t>2018.12-2020</t>
  </si>
  <si>
    <t>下桃花片区路网</t>
  </si>
  <si>
    <t>土储中心</t>
  </si>
  <si>
    <t>路网一期全长5.7公里，北一路全长2.3公里，北三路2.05公里。</t>
  </si>
  <si>
    <t>河西物流园路网一期工程</t>
  </si>
  <si>
    <t>总长4412米，其中河西路西段长约1017米，红线宽33.5米；纬二路长约1505米，红线宽26米；和平路（西）长约637米，红线宽36米；经五路（北）长约1253米，红线宽36米，均为双向四车道。</t>
  </si>
  <si>
    <t>道路完成60%工程量。</t>
  </si>
  <si>
    <t>沙塘工业园基础设施工程（三期）项目</t>
  </si>
  <si>
    <t>总共包括6条道路：三合大道东段、桔香路东段延长线、杨柳路东段、古灵大道东段、麦田路南段和北进路中段，道路全长6.707公里。</t>
  </si>
  <si>
    <t>石碑坪工业园基础设施工程（一期）</t>
  </si>
  <si>
    <t>项目位于北部生态新区石碑坪工业园区内，包含4条道路，道路总长约2553米。分别是东西走向A道路，道路红线宽度为24米，道路等级为城市支路；南北走向B道路，道路红线宽度为30米，道路等级为城市支干路；南北走向C、D道路，道路红线宽度为24米，道路等级为城市支路</t>
  </si>
  <si>
    <t>2018.08-2020.12</t>
  </si>
  <si>
    <t>三合大道（滨江路~北进路）地下综合管廊工程</t>
  </si>
  <si>
    <t>市住建委
北部生态新区管委会
柳北区政府</t>
  </si>
  <si>
    <t>全长7.276公里，均为双舱断面，主要纳入的管线有给水、电力、通信管线。</t>
  </si>
  <si>
    <t xml:space="preserve">业主自筹
银行贷款       </t>
  </si>
  <si>
    <t>土方开挖，主体施工。</t>
  </si>
  <si>
    <t>古灵大道（滨江路~北进路）地下综合管廊工程</t>
  </si>
  <si>
    <t>全长7.675公里，其中滨江路~双沙路为单舱，双沙路~北进路为双舱，主要纳入的管线有给水、电力、通信管线。</t>
  </si>
  <si>
    <t>沙塘至沙埔道路（江湾大道-古灵大道）地下综合管廊工程</t>
  </si>
  <si>
    <t>全长2.693公里，均为双舱断面，主要纳入的管线有给水、电力、通信管线。设置综合管廊控制中心一座。</t>
  </si>
  <si>
    <t>2018.10-2020.12</t>
  </si>
  <si>
    <t>柳东新区地下综合管廊建设项目（一期）</t>
  </si>
  <si>
    <t>市住建委
柳东新区管委会</t>
  </si>
  <si>
    <t>全长20.8千米，包括纵二路、纵四路、纵四路、纵六路、纵十路、横十路、纵十一路、横三路、横七路管廊等。</t>
  </si>
  <si>
    <t>完成中欧纵六路余下管廊，中欧纵四路800米，中欧横七路1.2KM，中欧横十路300米。</t>
  </si>
  <si>
    <t>柳东新区天然气利用工程</t>
  </si>
  <si>
    <t>市发改委
柳东新区管委会</t>
  </si>
  <si>
    <t>建设雒容燃气站，官塘燃气站，天然气加气站2座，燃气高、中压管网155公里。</t>
  </si>
  <si>
    <t>2015-2020</t>
  </si>
  <si>
    <t>完成市政管网18公里。</t>
  </si>
  <si>
    <t>乌东德电站送电广东广西（昆柳龙直流）输电工程（特高压多端直流示范工程）柳北换流站工程</t>
  </si>
  <si>
    <t>南方电网超高压输电公司</t>
  </si>
  <si>
    <t>新建±800kV特高压柔性直流换流站，换流容量3000MW，占地面积26.62公顷（约399.3亩），建设围墙、大门、给排水等配套设施。</t>
  </si>
  <si>
    <t>2018.6-2021.12</t>
  </si>
  <si>
    <t>完成基础并进行电气安装。</t>
  </si>
  <si>
    <t>广西天然气支线管网项目鹿寨天然气支线管道工程</t>
  </si>
  <si>
    <t>广西广投天然气管网有限公司</t>
  </si>
  <si>
    <t xml:space="preserve">
鹿寨县政府
柳城县政府
柳东新区管委会</t>
  </si>
  <si>
    <t>鹿寨县
柳城县 
柳东新区</t>
  </si>
  <si>
    <t>建设天然气长输管道1条、阀室1座和天然气分输站1座，新建站为鹿寨分输站。线路起点位于柳城县的柳东分输站，经柳城县东泉镇、柳东新区雒容镇、鹿寨县鹿寨镇，止于鹿寨县新建的鹿寨分输站，管线全长31公里。管道设计输量为1.1亿立方米/年，设计压力为6.3兆帕，管径为DN250。</t>
  </si>
  <si>
    <t>2018.5-2020</t>
  </si>
  <si>
    <t>基本建成投产。</t>
  </si>
  <si>
    <t>优能融水摩天岭48MW风电场</t>
  </si>
  <si>
    <t>融水优能风电公司</t>
  </si>
  <si>
    <t>融水县政府</t>
  </si>
  <si>
    <t>24台2兆瓦风机，一座220KV升压站。</t>
  </si>
  <si>
    <t>2018.1-2020.12</t>
  </si>
  <si>
    <t>升压站及场内道路施工。</t>
  </si>
  <si>
    <t>优能融水梓山坪48MW风电场</t>
  </si>
  <si>
    <t>24台2兆瓦风机。</t>
  </si>
  <si>
    <t>2018-2020.12</t>
  </si>
  <si>
    <t>融安白云岭风电场二期工程</t>
  </si>
  <si>
    <t>融安协合风电公司</t>
  </si>
  <si>
    <t>总装机容量48MW。</t>
  </si>
  <si>
    <t>三江协合八江风电场项目</t>
  </si>
  <si>
    <t>三江县协合风电公司</t>
  </si>
  <si>
    <t>装机容量4.8万千瓦，新建1座110千伏风电场升压站，安装22台单机容量为2.0兆瓦级的风力发电机组。</t>
  </si>
  <si>
    <t>2015-2020.12</t>
  </si>
  <si>
    <t>阳和堤</t>
  </si>
  <si>
    <t>市防排处</t>
  </si>
  <si>
    <t>市水利局
北部生态新区管委会</t>
  </si>
  <si>
    <t>堤防建设7.2公里，建设7个泵站，2.5公里暗涵。</t>
  </si>
  <si>
    <t>2016.7-2020.12</t>
  </si>
  <si>
    <t>7、10标段完成主体建设，7、8、9、10标段完成永久用电线路工程（一期）。</t>
  </si>
  <si>
    <t>阳和堤配套工程</t>
  </si>
  <si>
    <t>配套泵站机组控制系统及堤防监测系统；配套市政供水工程；配套必要的物资仓库及机修车间；按柳州市堤防征地补差标准补差征地投资；配套整体供电工程等。</t>
  </si>
  <si>
    <t>1、5、7、9、10标段泵站院内配套仓库、厂区建设、供水工程等。</t>
  </si>
  <si>
    <t>交壅沟应急治涝工程</t>
  </si>
  <si>
    <t>项目按50年一遇标准在交壅沟柳江干流河口内设置应急防洪堤610米，按50年一遇最大24小时暴雨洪水标准设置防洪排涝闸1座，按雨洪同期20年一遇标准在河道口设置排涝泵站1座。</t>
  </si>
  <si>
    <t>2018.6-2020</t>
  </si>
  <si>
    <t>完成20%堤防工程、排涝泵站完成50%工程量。</t>
  </si>
  <si>
    <t>官塘冲河道综合整治工程（含河道整治景观工程）</t>
  </si>
  <si>
    <t>整治河道总长8.3千米，其中官塘冲主支主冲沟长6.1千米，官塘冲左支渠长2.2千米。整治岸线总长约18.9千米。</t>
  </si>
  <si>
    <t>完成一期建设，二期开工。</t>
  </si>
  <si>
    <t>柳州市交壅沟河道整治工程（含一、二期工程）</t>
  </si>
  <si>
    <t>整治河道总长13.5千米，设置3个人工湖，整治岸线总长30.1千米。</t>
  </si>
  <si>
    <t>2015-2021</t>
  </si>
  <si>
    <t>河道部分：一期完工，二期完成50%。</t>
  </si>
  <si>
    <t>广西主要支流柳江防洪治理融水县城区河道治理工程</t>
  </si>
  <si>
    <t>融水县水利局</t>
  </si>
  <si>
    <t>按20年一遇防洪标准新建防洪堤总长1.814公里、护岸总长10.607公里，新建泵站、排涝闸各1座。</t>
  </si>
  <si>
    <t>2015.10-2020.12</t>
  </si>
  <si>
    <t>终点新建C段外江防洪堤490米，新建丹江泵站、排涝闸各1座。</t>
  </si>
  <si>
    <t>柳城县凤山镇河堤护岸及抢险道路工程</t>
  </si>
  <si>
    <t>柳城县长兴农业投资公司</t>
  </si>
  <si>
    <t xml:space="preserve">新建护岸（包括亲水平台）总长5.186公里，抢险道路4.212公里。 </t>
  </si>
  <si>
    <t>完成主体工程建设。</t>
  </si>
  <si>
    <t>融江河柳城县河段护岸及抢险道路工程</t>
  </si>
  <si>
    <t xml:space="preserve">新建护岸（包括亲水平台）总长3.823公里，栈桥1座（13.5米），抢险道路4.162公里，。 </t>
  </si>
  <si>
    <t>柳城县里明河湾防汛护岸工程</t>
  </si>
  <si>
    <t>柳城县长兴水利投资公司</t>
  </si>
  <si>
    <t>新建护岸长度1555米，防洪抢险道路1867米及相关配套设施，形成12.77万平方米洪水期避洪停泊区域。</t>
  </si>
  <si>
    <t>数字柳州信息化基础平台建设项目</t>
  </si>
  <si>
    <t>市信息化建设管理中心</t>
  </si>
  <si>
    <t>市发改委</t>
  </si>
  <si>
    <t>包括政务信息系统整合共享一体化平台、龙城市民云、物联网平台、公文一体化平台、柳州市政府网站集约化平台建设项目。</t>
  </si>
  <si>
    <t>完成部分建设内容</t>
  </si>
  <si>
    <t>柳州市智慧公安项目</t>
  </si>
  <si>
    <t>市公安局</t>
  </si>
  <si>
    <t>包括柳州市公安局智慧公安网络和基础工程、安全和运维建设项目、应用系统建设项目、警务云大数据平台项目、智慧监所项目等</t>
  </si>
  <si>
    <t>静兰整村改造</t>
  </si>
  <si>
    <t>轨道集团实施</t>
  </si>
  <si>
    <t>城中区政府</t>
  </si>
  <si>
    <t>项目用地面积约8000亩，进行征地拆迁。</t>
  </si>
  <si>
    <t>2017.1-2020.12</t>
  </si>
  <si>
    <t>征地拆迁、场地平整、三通一平。</t>
  </si>
  <si>
    <t>静兰桥南侧一级开发整理项目</t>
  </si>
  <si>
    <t>项目用地面积约2201亩，进行征地拆迁。</t>
  </si>
  <si>
    <t>河东路以北片区土地一级开发整理</t>
  </si>
  <si>
    <t>城建集团实施</t>
  </si>
  <si>
    <t>项目用地面积约6143亩，进行征地拆迁。</t>
  </si>
  <si>
    <t>河东村城中村改造（二期）项目</t>
  </si>
  <si>
    <t>项目用地面积约433亩，进行征地拆迁。</t>
  </si>
  <si>
    <t>环江亲水生态园项目</t>
  </si>
  <si>
    <t>项目用地面积约99亩，进行征地拆迁。</t>
  </si>
  <si>
    <t>龙壁回澜景区配套设施项目</t>
  </si>
  <si>
    <t>项目用地面积约296亩，进行征地拆迁。</t>
  </si>
  <si>
    <t>油榨屯城中村改造</t>
  </si>
  <si>
    <t>项目用地面积约459亩，进行征地拆迁。</t>
  </si>
  <si>
    <t>沙塘垦村土地一级整理项目（一二三四五期）</t>
  </si>
  <si>
    <t>北城集团实施</t>
  </si>
  <si>
    <t>柳北区政府
北部生态新区管委会</t>
  </si>
  <si>
    <t>项目用地面积约2367亩，进行征地拆迁。</t>
  </si>
  <si>
    <t>2018-2023</t>
  </si>
  <si>
    <t>沙塘垦村土地一级整理项目（六、七、八期）</t>
  </si>
  <si>
    <t>项目用地面积约800亩，进行征地拆迁。</t>
  </si>
  <si>
    <t>三合村土地一级整理项目</t>
  </si>
  <si>
    <t>项目用地面积约494亩，进行征地拆迁。</t>
  </si>
  <si>
    <t>沙塘工业园土地一级整理</t>
  </si>
  <si>
    <t>项目用地面积约431亩，进行征地拆迁。</t>
  </si>
  <si>
    <t>石碑坪镇双沙路南段东侧土地一级整理项目（一至五期）</t>
  </si>
  <si>
    <t>项目用地面积约1200亩，进行征地拆迁。</t>
  </si>
  <si>
    <t>石碑坪镇以北209国道西侧石碑坪工业园土地一级整理项目（一、二、三、四、五期）</t>
  </si>
  <si>
    <t>石碑坪镇双沙路南端西侧土地一级整理项目（一至五期）</t>
  </si>
  <si>
    <t>双沙路西侧土地一级整理项目</t>
  </si>
  <si>
    <t>柳北区政府</t>
  </si>
  <si>
    <t>项目用地面积约68亩，进行征地拆迁。</t>
  </si>
  <si>
    <t>螺蛳粉特色小镇公共配套土地一级整理项目</t>
  </si>
  <si>
    <t>金太阳集团实施</t>
  </si>
  <si>
    <t>柳南区政府</t>
  </si>
  <si>
    <t>项目用地面积约410亩，进行征地拆迁。</t>
  </si>
  <si>
    <t>西鹅路西侧土地一级开发整理</t>
  </si>
  <si>
    <t>项目用地面积约367亩，进行征地拆迁。</t>
  </si>
  <si>
    <t>鹅山公园周边土地整理项目</t>
  </si>
  <si>
    <t>项目用地面积约189亩，进行征地拆迁。</t>
  </si>
  <si>
    <t>鹅山路二、三区土地一级开发整理项目（二期）</t>
  </si>
  <si>
    <t>柳南区鹅山路</t>
  </si>
  <si>
    <t>项目用地面积约8.7亩，进行征地拆迁。</t>
  </si>
  <si>
    <t>鹅山路二、三区土地一级开发整理项目（三期）</t>
  </si>
  <si>
    <t>项目用地面积约16.4亩，进行征地拆迁。</t>
  </si>
  <si>
    <t>鹅山路二、三区土地一级开发整理项目（四期）</t>
  </si>
  <si>
    <t>项目用地面积约35亩，进行征地拆迁。</t>
  </si>
  <si>
    <t>鹅山路二、三区土地一级开发整理项目（五期）</t>
  </si>
  <si>
    <t>项目用地面积约60亩，进行征地拆迁。</t>
  </si>
  <si>
    <t>鹅山路二、三区土地一级开发整理项目（六期）</t>
  </si>
  <si>
    <t>项目用地面积约15亩，进行征地拆迁。</t>
  </si>
  <si>
    <t>东外环北段土地一级开发整理项目</t>
  </si>
  <si>
    <t>项目用地面积约1830亩，进行征地拆迁。</t>
  </si>
  <si>
    <t>2016-2022</t>
  </si>
  <si>
    <t>白露片区土地一级开发整理</t>
  </si>
  <si>
    <t>项目用地面积约600亩，进行征地拆迁。</t>
  </si>
  <si>
    <t>2017-2021</t>
  </si>
  <si>
    <t>碧芙蓉片区土地一级整理</t>
  </si>
  <si>
    <t>鱼峰区政府</t>
  </si>
  <si>
    <t>项目用地面积约500亩，进行征地拆迁。</t>
  </si>
  <si>
    <t>西鹅铁路货运中心站土地一级整理项目</t>
  </si>
  <si>
    <t>项目用地面积约1744亩，进行征地拆迁。</t>
  </si>
  <si>
    <t>城邕路周边及柳工大道新云村地块土地一级开发整理</t>
  </si>
  <si>
    <t>片区改造，土地一级开发整理，周边城中村基础设施建设和改造。</t>
  </si>
  <si>
    <t>2016-2021</t>
  </si>
  <si>
    <t>城邕片区计划完成征地面积28亩，完成拆迁面积2万平方米，新云片区计划完成房屋拆迁面积0.5万平方米。</t>
  </si>
  <si>
    <t>河西工业园四区片区土地一级开发整理</t>
  </si>
  <si>
    <t>项目用地面积约4271亩，进行征地拆迁。</t>
  </si>
  <si>
    <t>进行征地拆迁。</t>
  </si>
  <si>
    <t>Ⅱ、产业发展工程</t>
  </si>
  <si>
    <t>柳州子午线轮胎生产项目（100万套全钢子午线轮胎）</t>
  </si>
  <si>
    <t>广西玲珑轮胎有限公司</t>
  </si>
  <si>
    <t>项目建成后形成年产100万套全钢子午线轮胎的生产能力。</t>
  </si>
  <si>
    <t>2017-2020.12</t>
  </si>
  <si>
    <t>厂房主体建设及部分设备购置。</t>
  </si>
  <si>
    <t>上汽汽车变速器DCT360(30万台)扩能变速器项目</t>
  </si>
  <si>
    <t>柳州上汽汽车变速器有限公司</t>
  </si>
  <si>
    <t>扩建联合厂房生产车间2240平方米、新建综合楼1265平方米，新增DCT360装配线1条，校验测试设备6台。项目建成达产后，形成新增年产30万台DCT360变速器的生产能力。</t>
  </si>
  <si>
    <t>完成厂房建设。</t>
  </si>
  <si>
    <t>方达机械公司汽车配件、工程机械配件生产项目</t>
  </si>
  <si>
    <t>柳州方达机械制造有限公司</t>
  </si>
  <si>
    <t>项目占地面积70亩，主要建设钢结构厂房、生活办公区、物流区、仓储区。</t>
  </si>
  <si>
    <t>厂房主体建设。</t>
  </si>
  <si>
    <t>柳州骏辰机械公司橡胶轮胎模具及橡胶机械制造生产</t>
  </si>
  <si>
    <t>柳州骏辰机械公司</t>
  </si>
  <si>
    <t>主要建设橡胶模具、喂料机挤出组制造线车间、电器配件制造车间、焊接车间、机加工车间和办公综合楼等设施。达产后形成年产各种橡胶轮胎模具合计2000套的生产能力。</t>
  </si>
  <si>
    <t>建设厂房、办公楼及附属设施。</t>
  </si>
  <si>
    <t>方盛车桥大中型客车后桥产业化技改项目</t>
  </si>
  <si>
    <t>方盛车桥（柳州)有限公司</t>
  </si>
  <si>
    <t>项目新增生产及试验检测仪器设备，组建1条轮边电机驱动客车后桥总成产品生产线，形成年产五千台新能源客车用轮边电机驱动客车后桥总成产品的生产能力。</t>
  </si>
  <si>
    <t>完成设备购置及调试。</t>
  </si>
  <si>
    <t>柳城虎鹰建材有限公司循环经济综合利用项目</t>
  </si>
  <si>
    <t>柳城虎鹰建材有限公司</t>
  </si>
  <si>
    <t>建设年产80万吨水泥粉磨站和年产60万立方商品混泥土搅拌站项目。</t>
  </si>
  <si>
    <t>完成粉磨站主体工程</t>
  </si>
  <si>
    <t>融水冠宇活性炭有限公司5万吨/年活性炭</t>
  </si>
  <si>
    <t>融水冠宇活性炭有限公司</t>
  </si>
  <si>
    <t>建设年产1万吨医药用活性炭、年产2万吨竹质活性炭、年产2万吨工业活性炭生产线。</t>
  </si>
  <si>
    <t>场地平整及厂房建设。</t>
  </si>
  <si>
    <t>广西柳州现代服装产业园项目</t>
  </si>
  <si>
    <t>广西柳州鹏泰服装生产有限公司</t>
  </si>
  <si>
    <t>项目一期用地53.9亩，建设广西柳州现代服装产业园项目，一期项目预投资2.1亿元，建成集标准厂房、办公大楼、设计工作室、产品展示、员工食堂、宿舍等具备设计、生产、加工一体化的大型服装产业园</t>
  </si>
  <si>
    <t>建设厂房及相关设备购置。</t>
  </si>
  <si>
    <t>广西中烟工业柳州卷烟厂百万箱技术改造项目</t>
  </si>
  <si>
    <t>广西中烟工业有限责任公司</t>
  </si>
  <si>
    <t>市工信委
城中区政府</t>
  </si>
  <si>
    <t>新建制丝工房、动力中心、片烟周转库等设施。</t>
  </si>
  <si>
    <t>2013-2020.12</t>
  </si>
  <si>
    <t>二期厂房建设，部分设备安装，三期建设启动。</t>
  </si>
  <si>
    <t>融安•广西香杉生态工业产业园二期项目</t>
  </si>
  <si>
    <t>融安县工建投资开发公司</t>
  </si>
  <si>
    <t xml:space="preserve">项目占地面积1055.55 亩。场地平整总挖方量约450000立方米；建设园区道路总长2400米，占地面积约30000平方米；给排水D1200管总长约1500米，D1000管总长约2800米；2.0米高挡土墙长2000米；2.5米高围墙长2000米；沿园区道路电力管沟3800米；园区桥梁2座；标准厂房20 栋，面积共200000 平方米；配套建设园区路灯及绿化工程等附属设施。 </t>
  </si>
  <si>
    <t>2018.9-2020.8</t>
  </si>
  <si>
    <t>完成园区“三通一平”及基础设施建设，开工建设标准厂房。</t>
  </si>
  <si>
    <t>五菱柳机新能源PHEV核心零部件及系统集成开发项目</t>
  </si>
  <si>
    <t>柳州五菱柳机动力有限公司</t>
  </si>
  <si>
    <t>市工信委
鱼峰区政府</t>
  </si>
  <si>
    <t>对插电式新能源动力总成系统进行研究开发，购置新能源研发试验装备，对新能源生产线进行技改。达产后形成年产20万台套的新能源动力总成的生产能力。</t>
  </si>
  <si>
    <t>完成新能源各驱动电机，ISG电机及电机控制器开发，并形成动力总成集成系统。</t>
  </si>
  <si>
    <t>柳州市大数据产业园一期工程</t>
  </si>
  <si>
    <t>总用地面积 271.2亩（180619平方米），其中一期为东侧两地块约124亩，总建筑面积约13万平方米，包括数据中心基地（支撑不少于10000个标准服务器机柜）；体验展示中心（智慧城市运营指挥中心和智慧城市展示体验中心）；大数据应用研发中心；创新型产业孵化办公用楼。</t>
  </si>
  <si>
    <t>基础建设，主体建设。</t>
  </si>
  <si>
    <t>广西日田药业集团生物制药生产基地扩建项目</t>
  </si>
  <si>
    <t>柳城县科工贸局</t>
  </si>
  <si>
    <t>项目总占地面积49.1亩，总建筑面积2.9万平方米。在现有场址上扩建生产车间及仓库，并新增4条生产线。</t>
  </si>
  <si>
    <t>主要建设办公楼、科研大楼、仓库2、3，职工宿舍等</t>
  </si>
  <si>
    <t>北部生态新区创业园一期（机器人标准厂房）A地块</t>
  </si>
  <si>
    <t>A地块规划总用地面积为58900.16平方米，总建筑面积为210464.08平方米，其中地上建筑面积为136630.08平方米，地下建筑面积为73834平方米，总体地块容积率为2.5，建筑密度为18.6%，地上规划一栋20层的酒店建筑、一栋15层及一栋26层的人才公寓、二栋2层的商业建筑以及五栋18~25层的住宅建筑。</t>
  </si>
  <si>
    <t>基础施工及厂房施工。</t>
  </si>
  <si>
    <t>北部生态新区创业园一期（机器人标准厂房）B地块</t>
  </si>
  <si>
    <t>B地块，地上建筑面积69500平方米，计容建筑面积123500平方米。主要建设内容：B地块，新建7栋可研办公室，一栋单层办公楼，一栋6栋办公楼，五栋三层办公楼及配套设施。</t>
  </si>
  <si>
    <t>北部生态新区创业园二期（智能电网标准厂房）</t>
  </si>
  <si>
    <t>总用地面积约318亩，总建筑面积为约25.2万平方米。分两个地块，地块一占地面积约189亩，总建筑面积为12.6万平方米，建设包括1-1#至1-10#标准厂房、动力中心、综合服务楼、配套建设停车场、门卫室、广场等；地块二占地面积约129亩，总建筑面积为12.6万平方米，建设包括2-2#、2-3#、2-5#标准厂房、动力中心、综合研发试验大楼，配套建设门卫室、地下车库、停车场、管理办公室等。</t>
  </si>
  <si>
    <t>基础施工。</t>
  </si>
  <si>
    <t>柳东新区D区厂房</t>
  </si>
  <si>
    <t>项目占地面积380亩，总建筑面积45.65万平方米，主要建设内容有标准厂房、配套用房以及垃圾转运站等。</t>
  </si>
  <si>
    <t>2018.4-2020.12</t>
  </si>
  <si>
    <t>年底完成3栋厂房主体结构80%。</t>
  </si>
  <si>
    <t>鹿寨县中小科技企业创业孵化基地项目</t>
  </si>
  <si>
    <t>总建筑面积为183104.72m2，项目规划分两期建设。一期改建项目，二期为新建建筑项目，规划十一栋厂房、一栋综合服务楼、一栋科研大楼、综合活动中心、技术转移中心展厅等相关配套设施。</t>
  </si>
  <si>
    <t>2015.3-2020.12</t>
  </si>
  <si>
    <t>完成28#、30#厂房建设。</t>
  </si>
  <si>
    <t>温馨商务大厦</t>
  </si>
  <si>
    <t xml:space="preserve">阳和工业新区  </t>
  </si>
  <si>
    <t>广西工业设计城（一期）</t>
  </si>
  <si>
    <t>一期用地规模约1300亩，建筑总面积约86万平方米，主要建设工业设计总部、工业设计城服务中心、工业设计实验室、工业设计孵化器、工业设计交流中心，配套设计师公寓、酒店及商业辅助功能。</t>
  </si>
  <si>
    <t>2018-2022.12</t>
  </si>
  <si>
    <t>开工建设。</t>
  </si>
  <si>
    <t>会展中心二期、三期</t>
  </si>
  <si>
    <t>总建筑面积19.2万平方米，主要建设内容包括会展展厅、会展辅助用房、地下室等设施。</t>
  </si>
  <si>
    <t>二期土建完工；三期主体完成30%。</t>
  </si>
  <si>
    <t>祥源领地</t>
  </si>
  <si>
    <t>项目设计总建筑面积约19万平方米，其中商业面积约8万平方米，住宅面积约4万平方米。</t>
  </si>
  <si>
    <t>装修完成60%，室外完成20%</t>
  </si>
  <si>
    <t>启迪（柳州）科技城（一期）</t>
  </si>
  <si>
    <t>启迪控股股份有限公司</t>
  </si>
  <si>
    <t>总用地面积约625亩（项目一期用地约400亩）.总建筑面积约184万平方米，其中商住建筑面积约138万平方米，产业建筑面积约46万平方米，地下建筑面积约24万平方米。</t>
  </si>
  <si>
    <t>建设科研楼、科技馆、配套服务楼等设施。</t>
  </si>
  <si>
    <t>毅德商贸物流城一期工程</t>
  </si>
  <si>
    <t>柳州毅德公司</t>
  </si>
  <si>
    <t>总建筑面积约85.65 万平方米。建设独立交易展示区（商铺）、综合展示中心（卖场）、生活服务配套等设施。</t>
  </si>
  <si>
    <t>建设项目主体。</t>
  </si>
  <si>
    <t>广西新柳邕农产品批发市场项目（二期）</t>
  </si>
  <si>
    <t>新柳邕农产品批发市场有限公司</t>
  </si>
  <si>
    <t>市商务委
柳南区政府</t>
  </si>
  <si>
    <t>总建筑面积19.4万平方米，建设果蔬、肉类等农产品物流仓储设施。</t>
  </si>
  <si>
    <t>二期项目一期工程完成主体建设70%。</t>
  </si>
  <si>
    <t>中国供销·桂北农产品电商园</t>
  </si>
  <si>
    <t>中农联（融安）农产品市场建设开发有限公司</t>
  </si>
  <si>
    <t>总建设规模约36万平方米。建设特色O2O交易中心、万吨级冷库、大型仓储、集中停车场以及商务办公、酒店等配套服务设施。</t>
  </si>
  <si>
    <t>2016.9-2020.12</t>
  </si>
  <si>
    <t>完善一期其他农贸市场建设，开工建设商务办公及物流仓储等配套设施。</t>
  </si>
  <si>
    <t>官塘物流保税中心（B型）</t>
  </si>
  <si>
    <t>市商务委
柳东新区管委会</t>
  </si>
  <si>
    <t>主要建设综合大楼、电商展示中心、保税仓库、查验库、翻车机通廊及露天堆场及其他配套设施。</t>
  </si>
  <si>
    <t>中国铁物东城汽车后市场产业服务园</t>
  </si>
  <si>
    <t>包含汽车4S店，汽车后市场、二手车市场、汽配市场，汽车商务区、展示区的综合性园区。</t>
  </si>
  <si>
    <t>完成地下室工程80%。</t>
  </si>
  <si>
    <t>西鹅铁路物流基地</t>
  </si>
  <si>
    <t>轨道集团
南宁局集团</t>
  </si>
  <si>
    <t>建设国际化、现代化、信息化公铁联运物流园区，包括集装箱场区、大宗物品场区、特货场区、零担快货场区、冷链中转库、物流信息中心及其他配套服务设施</t>
  </si>
  <si>
    <t>开工建设城市共同配送中心。</t>
  </si>
  <si>
    <t>柳州传化公路港项目</t>
  </si>
  <si>
    <t>柳州市传化公路港物流公司</t>
  </si>
  <si>
    <t>建设互联网智能物流中心、路港快线货运班车总站、公铁联运集散中心、城市物流配送中心及配套服务设施等。</t>
  </si>
  <si>
    <t>完成互联网智能物流中心、路港快线货运班车总站等内容建设。</t>
  </si>
  <si>
    <t>柳州国家公路运输枢纽柳东物流中心项目</t>
  </si>
  <si>
    <t>广西西投集团柳州公司</t>
  </si>
  <si>
    <t>总建筑面积11.96万平方米，建设装卸作业区、货物集装箱堆场、物流仓储区、加工配送区、物流信息平台、综合业务用房及相关配套设施。</t>
  </si>
  <si>
    <t>主体施工</t>
  </si>
  <si>
    <t>上汽通用五菱汽车股份有限公司柳州河西工业物流园建设项目</t>
  </si>
  <si>
    <t>上汽通用五菱汽车股份有限公司</t>
  </si>
  <si>
    <t>建设现代整车、零部件、KD物流基地以及相关配套设施。</t>
  </si>
  <si>
    <t>东盟国际龙城府影视文旅创意产业基地</t>
  </si>
  <si>
    <t xml:space="preserve">广西龙城府国际文旅有限公司   </t>
  </si>
  <si>
    <t>市文新广局
北部生态新区管委会</t>
  </si>
  <si>
    <t>北部生态新区石碑坪镇</t>
  </si>
  <si>
    <t xml:space="preserve">项目占地面积约500亩，总建筑面积23.75万平方米。主要建设内容为文化创意产品设计、文化艺术工坊、影视制作基地、影视动漫文化创客孵化器、摄影棚、文化艺术活动场馆、旅游接待中心、影视文化综合配套设施等。 </t>
  </si>
  <si>
    <t xml:space="preserve">业主自筹 </t>
  </si>
  <si>
    <t>龙武大道、游客服务中心、禅道养生苑、天龙八部武侠村、龙门客栈、西市坊东盟美食街等。</t>
  </si>
  <si>
    <t>凤山古镇旅游文化广场及凤鸣湖工程</t>
  </si>
  <si>
    <t xml:space="preserve"> 建设用地面积约为17.7469万平方米，广场总面积约43000平方米，凤鸣湖总面积约33400平方米（50亩），总建筑面积约2500平方米。</t>
  </si>
  <si>
    <t>完成电缆敷设，照明灯具安装、路沿石安砌、绿化种植</t>
  </si>
  <si>
    <t>凤山古镇旅游假日酒店</t>
  </si>
  <si>
    <t>总用地面积61280.7平方米，总建筑面积约20680平方米。主要建设酒店及相关配套设施。</t>
  </si>
  <si>
    <t>完成酒店基础施工</t>
  </si>
  <si>
    <t>全国特色小镇（中渡镇）建设项目</t>
  </si>
  <si>
    <t>利用PPP模式引进社会资本投资，按照特色小镇建设要求，主要以基础设施、配套功能和提升特色风貌改造为重点建设内容。</t>
  </si>
  <si>
    <t>财政资金
社会资金</t>
  </si>
  <si>
    <t>1.开展香桥风景旅游区建设工作；
2.完善中渡古镇核心区建筑物进行修缮，配套建设基础设施。</t>
  </si>
  <si>
    <t>元宝山旅游开发项目（一期）</t>
  </si>
  <si>
    <t>文旅集团</t>
  </si>
  <si>
    <t>市旅发委
融水县政府</t>
  </si>
  <si>
    <t>项目重点开发白坪、培秀村、野人谷三个点。白坪以元宝山原生态自然风光和浓郁的苗族文化为主题，开发建设集山水文化、苗族文化、特色餐饮、康养体验等为一体的高端山地旅游度假酒店；培秀通过改造提升现有村寨的寨、田、河、场等景观，深入挖掘苗文化内涵，打造集品味苗家原味生活，观民俗节庆和体验苗族活动为一体的五彩苗寨；野人谷依托元宝山秀美风光和野人谷地形特点，打造野人主题探险旅游活动秘境。</t>
  </si>
  <si>
    <t>中国·柳江百朋莲花小镇旅游项目</t>
  </si>
  <si>
    <t>广西城康金荷田旅游发展有限公司</t>
  </si>
  <si>
    <t>莲花小镇莲花村占地面积约309亩，莲花小镇下伦荷花主题公园占地面积约677亩，莲花小镇酒壶山休闲农耕文化旅居产业带占地面积约2000亩。</t>
  </si>
  <si>
    <t>莲花村主体工程及附属工程、下伦荷花主题公园规划及相关建设。</t>
  </si>
  <si>
    <t>海雅柳州缤纷城综合项目（一期）</t>
  </si>
  <si>
    <t>海雅集团</t>
  </si>
  <si>
    <t>总建筑面积约200万平方米，主要建设内容包括城市综合体、艺术大剧院、美术馆、图书馆、博物馆、旅游街、五星级酒店、养老中心、沿江多层生态住宅、高层住宅、游艇码头，以及其他附属旅游设施等。</t>
  </si>
  <si>
    <t>融安县香杉生态产业（核心）示范区</t>
  </si>
  <si>
    <t>以建设优质高效香杉培育、香杉种植为主导产业，兼具旅游、科普、休闲度假等多功能为一体的复合型特色农业示范核心区。项目规划总用地面积58087㎡（约87.1亩），总建筑面积13987㎡。分两期工程进行建设，一期工程规划用地面积24519（约36.8亩），建筑面积7500㎡，主要建设内容包括新建香杉科技楼1栋，育苗大棚3栋，场区范围给排水、供配电、场地道路硬化、景观绿化等配套基础设施工程；二期工程规划用地面积33568㎡（约50.4亩），建筑面积6487㎡，</t>
  </si>
  <si>
    <t>一期工程基本建成。</t>
  </si>
  <si>
    <t>柳江区岩冲现代循环农业示范区一期（核心示范区）</t>
  </si>
  <si>
    <t>广西环美旅游投资公司</t>
  </si>
  <si>
    <t>总建筑面积5.6万平方米，建设光伏农业大棚、花卉苗木、生态养殖区及配套设施。</t>
  </si>
  <si>
    <t>完善农业大棚、花卉苗木等配套设施建设。</t>
  </si>
  <si>
    <t>柳江区“乡约·藕遇”美丽乡村建设项目</t>
  </si>
  <si>
    <t>柳江区乡村办</t>
  </si>
  <si>
    <t xml:space="preserve">涉及建房屯、可丘屯、石达屯、勉达屯、怀洪屯、良水屯、戈茶屯、矮山屯、北弄屯、下伦屯、良泗屯、坡照屯、上龙屯、沙角屯14个屯，项目分三期实施。
</t>
  </si>
  <si>
    <t>上级资金
财政资金
业主自筹</t>
  </si>
  <si>
    <t>建设乡土特色村屯、修建休闲骑行绿道（二期）。</t>
  </si>
  <si>
    <t>Ⅲ、民生保障工程</t>
  </si>
  <si>
    <t>滨江路中学</t>
  </si>
  <si>
    <t>办学规模为42个班，在校生2100人。项目总建筑面积31911平方米。</t>
  </si>
  <si>
    <t>2018－2020</t>
  </si>
  <si>
    <t>柳城县城东中学项目</t>
  </si>
  <si>
    <t>柳城县中天城投公司</t>
  </si>
  <si>
    <t>办学规模为60个班，在校学生3000人。</t>
  </si>
  <si>
    <t>3#、4#学生宿舍完工；1#、2#学生宿舍完成主体框架；1#至5#综合楼完成主体框架</t>
  </si>
  <si>
    <t>柳城县城北小学建设项目</t>
  </si>
  <si>
    <t>柳城县教育局</t>
  </si>
  <si>
    <t>初步规划学生1620人,按每班45人计算，达到36个班的规模。学校用地约50亩，校舍建筑面积约27800平方米。</t>
  </si>
  <si>
    <t>综合楼竣工，体育馆完成主体、学生食堂基本完工</t>
  </si>
  <si>
    <t>鹿寨县第五初级中学</t>
  </si>
  <si>
    <t>鹿寨县祥鹿投资公司</t>
  </si>
  <si>
    <t>总建筑面积约5.31万平方米，办学规模为在校生2500人。</t>
  </si>
  <si>
    <t>上级资金
县级财政
业主自筹</t>
  </si>
  <si>
    <t>完成1#,2#,5#,7#,9#,10#楼建设。</t>
  </si>
  <si>
    <t>融安县第二中学迁建项目</t>
  </si>
  <si>
    <t>总用地面积151.24亩，总建筑面积4.06万平方米，办学规模为32教学班，在校生1800人。</t>
  </si>
  <si>
    <t>上级资金
县级自筹
银行贷款</t>
  </si>
  <si>
    <t>建设教学楼、综合楼、艺术楼等。</t>
  </si>
  <si>
    <t>柳州市中医医院本部业务用房修缮工程</t>
  </si>
  <si>
    <t>市中医医院</t>
  </si>
  <si>
    <t>市卫计委
城中区政府</t>
  </si>
  <si>
    <t>原建筑面积4.6万平方米，改建面积约3.5万平方米，主要改建门诊楼，住院部大楼，综合病房楼，制剂楼。</t>
  </si>
  <si>
    <t>业主自筹
市级财政
上级资金</t>
  </si>
  <si>
    <t>项目开工，完成投资40%。</t>
  </si>
  <si>
    <t>柳州市中医医院东院建设项目（二期）--医疗科研综合楼</t>
  </si>
  <si>
    <t>主要包括新建医疗科研综合楼1栋，以及地下停车场等配套工程。</t>
  </si>
  <si>
    <t>业主自筹
财政拨款
上级资金</t>
  </si>
  <si>
    <t>2018.3-2020.6</t>
  </si>
  <si>
    <t>主体封顶</t>
  </si>
  <si>
    <t>柳州市儿童医院辅助业务用房项目（三期）</t>
  </si>
  <si>
    <t>市妇幼保健院</t>
  </si>
  <si>
    <t>市卫计委
柳东新区管委</t>
  </si>
  <si>
    <t>总建筑面积约10.4万平方米，建设科研教学综合楼后勤及学术会议楼。</t>
  </si>
  <si>
    <t>完成地下室建设，进行地面以上施工。</t>
  </si>
  <si>
    <t>柳江区中医医院整体搬迁</t>
  </si>
  <si>
    <t>柳江区中医医院</t>
  </si>
  <si>
    <t>总建筑面积58796平方米，设置床位400张。</t>
  </si>
  <si>
    <t>红十字会医院迁建项目</t>
  </si>
  <si>
    <t>市卫计委
柳南区政府</t>
  </si>
  <si>
    <t>总建筑面积9.9万平方米，规划床位500张。</t>
  </si>
  <si>
    <t>完成地下室施工</t>
  </si>
  <si>
    <t>柳州市中西医结合医院迁建项目</t>
  </si>
  <si>
    <t>市卫计委
北部生态新区管委会</t>
  </si>
  <si>
    <t>总建筑面积约5.5万平方米，拟规划床位600张。</t>
  </si>
  <si>
    <t>柳州市燎原医院</t>
  </si>
  <si>
    <t>总建筑面积4.2万平方米，规划床位300张。</t>
  </si>
  <si>
    <t>鹿寨县人民医院门诊综合大楼建设项目</t>
  </si>
  <si>
    <t>鹿寨县人民医院</t>
  </si>
  <si>
    <t>新建门诊综合楼1栋，总建筑面积约4.97万平方米，其中地上业务用房建筑面积3.77万平方米，地下人防工程及停车场等附属配套设施建筑面积1.2万平方米。</t>
  </si>
  <si>
    <t>业主自筹
财政资金
上级资金</t>
  </si>
  <si>
    <t>主体基本完工。</t>
  </si>
  <si>
    <t>融水苗族自治县人民医院妇产科儿科综合楼项目</t>
  </si>
  <si>
    <t>融水县人民医院</t>
  </si>
  <si>
    <t>融水县融水镇</t>
  </si>
  <si>
    <t>新建业务用房19500平方米（地上18000㎡、地下1500㎡）</t>
  </si>
  <si>
    <t>业主自筹
县级财政
上级资金</t>
  </si>
  <si>
    <t>开工建设，主体工程完成70%。</t>
  </si>
  <si>
    <t>融水苗族自治县中医医院老年病业务综合楼及附属设施项目</t>
  </si>
  <si>
    <t>融水县中医医院</t>
  </si>
  <si>
    <t>融水县水东新区</t>
  </si>
  <si>
    <t>新建业务用房26250平方米（地上19550㎡、地下6700㎡）</t>
  </si>
  <si>
    <t>柳南区体育园</t>
  </si>
  <si>
    <t>市发改委
柳南区政府</t>
  </si>
  <si>
    <t>项目用地面积约154亩，室内场馆1万平方米，包含1个游泳馆、1个羽毛球馆、1个排球馆、1个篮球馆、1个乒乓球馆；室外运动场14000平方米，包含8个篮球场、8个五人制足球场、4个门球场、10个网球场；园区内配套设施76000平方米。</t>
  </si>
  <si>
    <t>主体封顶。</t>
  </si>
  <si>
    <t>鱼峰区体育园</t>
  </si>
  <si>
    <t>市发改委
鱼峰区政府</t>
  </si>
  <si>
    <t>项目用地面积约141亩，室内场馆1万平方米，包含1个游泳馆、1个羽毛球馆、1个排球馆、1个篮球馆、1个乒乓球馆；室外运动场14000平方米，包含8个篮球场、8个五人制足球场、4个门球场、10个网球场；园区内配套设施76000平方米。</t>
  </si>
  <si>
    <t>主体封顶，装修完成50%。</t>
  </si>
  <si>
    <t>柳江区体育公园</t>
  </si>
  <si>
    <t>项目占地面积520亩，主要建设运动场地。</t>
  </si>
  <si>
    <t>上级资金
市级财政
业主自筹</t>
  </si>
  <si>
    <t>完成主体结构。</t>
  </si>
  <si>
    <t>柳州市图书馆新馆</t>
  </si>
  <si>
    <t>市文新广局
柳东新区管委会</t>
  </si>
  <si>
    <t>总建筑面积约80676平方米。</t>
  </si>
  <si>
    <t>上级资金
业主自筹
市级财政</t>
  </si>
  <si>
    <t>2018.9-2020</t>
  </si>
  <si>
    <t>完成30%主体结构。</t>
  </si>
  <si>
    <t>柳东新区文化广场</t>
  </si>
  <si>
    <t>总建筑面积16.48万平方米。主要建设青少年宫、科技馆、群众艺术馆及文化广场大楼。</t>
  </si>
  <si>
    <t>完成工程量90%。</t>
  </si>
  <si>
    <t>市民服务中心</t>
  </si>
  <si>
    <t>项目总建筑面积为16.23万平方米，主要功能为审批服务、公共资源交易等。</t>
  </si>
  <si>
    <t>上级资金
业主自筹
财政资金</t>
  </si>
  <si>
    <t>2017.8-2020.6</t>
  </si>
  <si>
    <t>完成主体，内部装修</t>
  </si>
  <si>
    <t>百福颐养中心</t>
  </si>
  <si>
    <t>市民政局
柳北区政府</t>
  </si>
  <si>
    <t>新建医养结合养老机构综合体以及配套附属工程，总建筑面积4.2万平米，规划床位数500张。</t>
  </si>
  <si>
    <t>2018-2021.7</t>
  </si>
  <si>
    <t>完成工程量30%</t>
  </si>
  <si>
    <t>柳州市档案中心</t>
  </si>
  <si>
    <t>项目规划总建筑面积6.5万平方米。</t>
  </si>
  <si>
    <t>莲花综合服务中心</t>
  </si>
  <si>
    <t>项目用地面积约47.45亩，建筑面积约5万平方米。</t>
  </si>
  <si>
    <t>完成主体施工，装修完成30%</t>
  </si>
  <si>
    <t>秋斓医养中心</t>
  </si>
  <si>
    <t>市民政局
城中区政府</t>
  </si>
  <si>
    <t>总建筑面积13.65万平方米，建设老年人公寓楼、残疾人托养中心、医疗康复保健楼、老年人活动中心、室外活动场地、食堂等。</t>
  </si>
  <si>
    <t>2018-2020.8</t>
  </si>
  <si>
    <t>C地块开工。</t>
  </si>
  <si>
    <t>柳南区太阳村镇医养结合项目</t>
  </si>
  <si>
    <t>柳南区民政局</t>
  </si>
  <si>
    <t>市民政局
柳南区政府</t>
  </si>
  <si>
    <t>新建医养结合养老机构综合体以及配套附属工程，规划床位数500张。</t>
  </si>
  <si>
    <t>完成工程量10%。</t>
  </si>
  <si>
    <t>柳江区健康养老综合服务中心</t>
  </si>
  <si>
    <t>柳江区民政局</t>
  </si>
  <si>
    <t>建设集办公、收养、托养、收治、康复、防治为一体的多功能、社会化、开放式的综合性社会福利服务机构，以及有1200个床位的养老服务中心。</t>
  </si>
  <si>
    <t>养护院的养护楼实现开工建设，残疾人托养中心综合楼1栋实现开工建设。</t>
  </si>
  <si>
    <t>改制企业职工危旧房改造项目——胜利小区四区</t>
  </si>
  <si>
    <t>总建筑面积291543.73平方米，其中地下面积72880平方米。</t>
  </si>
  <si>
    <t>改制企业职工危旧房改造项目——胜利小区三区一期</t>
  </si>
  <si>
    <t>总建筑面积17万平方米。</t>
  </si>
  <si>
    <t>改制企业职工危旧房改造项目——胜利小区五区</t>
  </si>
  <si>
    <t>新建建筑面积206746㎡，其中地下面积50922.3㎡）。</t>
  </si>
  <si>
    <t>柳北区立宇集团棚户区改造项目(温馨丽园)</t>
  </si>
  <si>
    <t>总建筑面积5.28万平方米，主要建设内容为新建商业用房及住宅。</t>
  </si>
  <si>
    <t>2015.12-2020</t>
  </si>
  <si>
    <t>部分栋号完工。</t>
  </si>
  <si>
    <t>柳南区塑料厂棚户区改造（温馨鸿苑）</t>
  </si>
  <si>
    <t>总建筑面积3.69万平方米，主要建设内容为新建商业用房及住宅。</t>
  </si>
  <si>
    <t>2016.9-2020</t>
  </si>
  <si>
    <t>鱼峰区灯泡厂棚户区改造（温馨茗园）</t>
  </si>
  <si>
    <t>总建筑面积5.19万平方米，主要建设内容为新建商业用房及住宅。</t>
  </si>
  <si>
    <t>2015.11-2020.12</t>
  </si>
  <si>
    <t>1#、3#、4#、5#楼完工，2#楼主体施工。</t>
  </si>
  <si>
    <t>改制企业职工危旧房改造项目——中房·柳铁新城（二期）</t>
  </si>
  <si>
    <t>总建筑面积4.3万平方米。</t>
  </si>
  <si>
    <t>2018.10-2022.12</t>
  </si>
  <si>
    <t>鹿寨县老汽车站旧城改造项目</t>
  </si>
  <si>
    <t>柳州万城置业有限公司</t>
  </si>
  <si>
    <t>主要对鹿寨县老汽车站进行改造。</t>
  </si>
  <si>
    <t>基本完成1栋住房主体施工。</t>
  </si>
  <si>
    <t>鹿寨县鑫隆食品旧城改造项目</t>
  </si>
  <si>
    <t>广西润翔房地产开发有限公司</t>
  </si>
  <si>
    <t>主要对鹿寨县鑫隆食品公司进行改造。</t>
  </si>
  <si>
    <t>鹿寨县城关粮贸旧城改造项目</t>
  </si>
  <si>
    <t>鹿寨名泰房地产开发有限责任公司</t>
  </si>
  <si>
    <t>主要对鹿寨县城关粮贸公司进行改造。</t>
  </si>
  <si>
    <t>完成2栋住房的安装工程，进行基础配套设施建设。</t>
  </si>
  <si>
    <t>水南村炮团路以南片区整体改造</t>
  </si>
  <si>
    <t>联发公司等</t>
  </si>
  <si>
    <t>拆迁建筑面积约30万平方米，建设安置住宅约约18万平方米，主要建设商住混合建筑、商业办公大楼、轻轨站点、公共设施、市政道路、水电管网改造等。</t>
  </si>
  <si>
    <t>以土地熟化模式改造，启动征地拆迁。</t>
  </si>
  <si>
    <t>东锦华庭（柳东新区南部片区居住安置二期）</t>
  </si>
  <si>
    <t>项目用地面积2.67万平方米，总建筑面积10.82万平方米，建设6栋住宅楼。</t>
  </si>
  <si>
    <t>完成主体及室外工程。</t>
  </si>
  <si>
    <t>蚂蟥屯安置小区</t>
  </si>
  <si>
    <t>项目用地面积2.06万平方米，建筑面积8.3万平方米，主要建设住宅楼、幼儿园、地下车库（战时人防）及配套工程。</t>
  </si>
  <si>
    <t>主体结构封顶。</t>
  </si>
  <si>
    <t>磨滩村及周边片区棚户区改造</t>
  </si>
  <si>
    <t>铁龙置业有限公司</t>
  </si>
  <si>
    <t>改造范围约1200亩，总建筑面积约115万平方米，拆迁面积约55万平方米。</t>
  </si>
  <si>
    <t>一期安置房主体施工。</t>
  </si>
  <si>
    <t>柳东新区南庆安置区</t>
  </si>
  <si>
    <t>项目总建筑面积84.44万平方米，主要建设住宅楼、幼儿园及配套设施。</t>
  </si>
  <si>
    <t>2014-2021</t>
  </si>
  <si>
    <t>三期一标2019年12月竣工交付。</t>
  </si>
  <si>
    <t>柳东新区南部片区居住安置（四期）</t>
  </si>
  <si>
    <t>项目用地面积6.19万平方米，总建筑面积26.34万平方米，建设8栋住宅楼。</t>
  </si>
  <si>
    <t>主体工程完成40%。</t>
  </si>
  <si>
    <t>柳东新区六座棚户区改造项目（南部五期）</t>
  </si>
  <si>
    <t>总建筑面积12.3万平方米，建设高层住宅楼以及配套设施。</t>
  </si>
  <si>
    <t>2018.11-2020</t>
  </si>
  <si>
    <t>主体工程完成20%。</t>
  </si>
  <si>
    <t>温馨兰亭</t>
  </si>
  <si>
    <t>项目总用地面积26785.4平方米（合40.17亩），其中含公共通道1349.22平方米，规划用地性质为居住、商业。项目总建筑面积94724.2平方米，建筑高度小于60米，容积率2.38，建筑密度22%，绿地率35%，总户数511户，机动车停车位794个。</t>
  </si>
  <si>
    <t>主体施工。</t>
  </si>
  <si>
    <t>温馨一号</t>
  </si>
  <si>
    <t>占地218.43亩，总建筑面积600694.6㎡，其中地上建筑面积378021.6㎡，地下建筑209907.3㎡。</t>
  </si>
  <si>
    <t>2016-2020.12</t>
  </si>
  <si>
    <t>静兰独秀苑（三期）</t>
  </si>
  <si>
    <t>项目用地面积约106.9亩，总建筑面积约25.5万平方米，其中地上建筑面积约18.38万平方米，地下室面积7.12万平方米。</t>
  </si>
  <si>
    <t>主体工程基本完工，小区配套完成40%</t>
  </si>
  <si>
    <t>水南华庭（二期）</t>
  </si>
  <si>
    <t>总用地面积约170亩，总建筑面积56.25万平米，其中地上建筑面积37.06万平方米，建设安置房约3237套。</t>
  </si>
  <si>
    <t>地下室结构完成50%，主体结构施工完成50%</t>
  </si>
  <si>
    <t>山居馨苑</t>
  </si>
  <si>
    <t>总建筑面积65617.32㎡，地下室建筑面积23248.72㎡，地上建筑面积42368.60㎡，其中商铺建筑面积451.00㎡，住宅建筑面积41081.60㎡，项目属于框剪结构，地上6层、9层、11层、14层/地下1～3层。</t>
  </si>
  <si>
    <t>天山公园及周边城中村改造</t>
  </si>
  <si>
    <t>项目占地面积11万平方米，分为A、B、C三个地块，A、B地块为回建、商住房项目，C地块为公园。</t>
  </si>
  <si>
    <t>A地块竣工，B地块完成70%。</t>
  </si>
  <si>
    <t>牛车坪村整村改造</t>
  </si>
  <si>
    <t>项目共需征地1202.7亩，拆迁约1630户，总回建面积约49万平方米，包含8个区，主要对土地进行征收、整理，建设回建安置房等设施。</t>
  </si>
  <si>
    <t>观山福邸主体封顶，完成工程量的65%。</t>
  </si>
  <si>
    <t>白沙村城中村改造</t>
  </si>
  <si>
    <t>柳州绿城公司</t>
  </si>
  <si>
    <t>项目总建筑面积约160万平方米，主要建设村民回建安置房，商业配套等。</t>
  </si>
  <si>
    <t>继续开展一期安置房建设主体施工。</t>
  </si>
  <si>
    <t>柳州市水域整治项目配套棚户区改造</t>
  </si>
  <si>
    <t>改造969户，改造面积9.69万平方米。</t>
  </si>
  <si>
    <t>2016.2—2020</t>
  </si>
  <si>
    <t>除1#楼以外，其他栋号完成单体验收室外工程。</t>
  </si>
  <si>
    <t>红桥馨城二期棚户区改造安置项目</t>
  </si>
  <si>
    <t>项目总建筑面积5.93万平方米，主要建设内容为新建商业用房及住宅。</t>
  </si>
  <si>
    <t>2018.11-2020.10</t>
  </si>
  <si>
    <t>柳州市火车站西广场安置房项目（鹅山馨园）</t>
  </si>
  <si>
    <t>项目规划总用地面积1.74万平方米，总建筑面积6.13万平方米，拟建3栋高层商业住宅楼房。</t>
  </si>
  <si>
    <t>2018.11-2021.10</t>
  </si>
  <si>
    <t>碧芙蓉小区棚户区改造项目</t>
  </si>
  <si>
    <t>项目用地面积293亩，总建筑面积35.97万平方米，其中地上建筑面积约27.52万平方米，地下室面积8.45万平方米，规划建设住宅约1340套。</t>
  </si>
  <si>
    <t>进行基础施工。</t>
  </si>
  <si>
    <t>北雀路84、86号棚户区改造项目</t>
  </si>
  <si>
    <t>区五建公司</t>
  </si>
  <si>
    <t>改造764户，改造面积4.29万平方米。</t>
  </si>
  <si>
    <t>3#、4#楼主体完工。</t>
  </si>
  <si>
    <t>雀山佳苑棚户区改造项目</t>
  </si>
  <si>
    <t>鑫泰房开</t>
  </si>
  <si>
    <t>总建筑面积6.74万平方米，规划总户数为498户。</t>
  </si>
  <si>
    <t>完成主体封顶。</t>
  </si>
  <si>
    <t>跃进路102、104号地块棚户区改造</t>
  </si>
  <si>
    <t>柳州云星房地产开发有限公司</t>
  </si>
  <si>
    <t>占地64.3亩，总建筑面积2.35万平方米</t>
  </si>
  <si>
    <t>柳钢公司鹧鸪江凤凰巷生活区棚户区改造</t>
  </si>
  <si>
    <t>新中企投资公司</t>
  </si>
  <si>
    <t>改造地块占地总面积约139亩，房屋总建筑面积约2.67万平方米，住户1095户。</t>
  </si>
  <si>
    <t>柳东新区盘古安置项目</t>
  </si>
  <si>
    <t>项目总建筑面积8.5万平方米，规划住宅468套。</t>
  </si>
  <si>
    <t>北部生态新区安置房项目-中房绿景（一、二期）</t>
  </si>
  <si>
    <t>规划总用地面积为106156.01平方米，总建筑面积382787.08平方米，容积率2.39，建筑密度26.63%。主要建设内容：设计住宅27栋，建筑层数12至18层，沿城市规划道路周边设计一层商业配套设施及一栋3层幼儿园，小区设计一层地下停车场。</t>
  </si>
  <si>
    <t>一期竣工使用，二期基础建设，主体建设。</t>
  </si>
  <si>
    <t>柳州市水域整治项目配套棚户区改造及安置工程—祥源翡翠湾</t>
  </si>
  <si>
    <t>改造168户，改造面积0.98万平方米，计划建设415套，建设面积5.81万平方米。</t>
  </si>
  <si>
    <t>主体结构基本封顶，基本完成装修。</t>
  </si>
  <si>
    <t>三江县大洲岛棚户区改造项目</t>
  </si>
  <si>
    <t>项目建设净用地面积134473.33平方米（折合约201.71亩）。项目总建筑面积114578.39平方米，其中住宅用房112458.39平方米，附属用房2120平方米。</t>
  </si>
  <si>
    <t>完成部分主体工程。</t>
  </si>
  <si>
    <t>柳江新城区回建安置房项目</t>
  </si>
  <si>
    <t>总建筑面积约26.8万平方米，建设19栋楼，高层12栋，多层7栋，总套数约1440套。</t>
  </si>
  <si>
    <t>柳城县大埔镇靖西村棚户区（一期）改造工程</t>
  </si>
  <si>
    <t>柳城县政兴市政投资公司</t>
  </si>
  <si>
    <t>棚户区改造安置502户,其中:国家棚户区改造目标任务202户，自治区新增棚户区改造目标任务300户。</t>
  </si>
  <si>
    <t>银行贷款
业主自筹
上级资金</t>
  </si>
  <si>
    <t>建设完成220套。</t>
  </si>
  <si>
    <t>柳城县大埔镇正殿村棚户区（一期）改造工程</t>
  </si>
  <si>
    <t>棚户区改造安置400户</t>
  </si>
  <si>
    <t>建设完成200套。</t>
  </si>
  <si>
    <t>鹿寨县片区棚户区改造项目</t>
  </si>
  <si>
    <t>异地集中建设2120套棚户区改造安置住房，总建筑面积约20万平方米；同时完善小区周边配套基础设施。</t>
  </si>
  <si>
    <t>上级补助
银行贷款
县级配套</t>
  </si>
  <si>
    <t>完成总工程量的40%。</t>
  </si>
  <si>
    <t>双限房--祥源大地项目</t>
  </si>
  <si>
    <t>柳南区河西工业园三区</t>
  </si>
  <si>
    <t>项目总占地面积19.74万平方米，总建筑面积78.37万平方米。</t>
  </si>
  <si>
    <t>A标累计完成合同的70% ，B标累计完成合同的60%。</t>
  </si>
  <si>
    <t>保障性住房--丽景嘉苑</t>
  </si>
  <si>
    <t>城中区马鹿山公园东侧</t>
  </si>
  <si>
    <t>项目总建筑面积15.32万平方米，地下室建筑面积7.06万平方米，地上建筑面积8.25万平方米。</t>
  </si>
  <si>
    <t>主体基本完工，室外完成80%。</t>
  </si>
  <si>
    <t>保障性住房--祥鹅佳苑</t>
  </si>
  <si>
    <t>建设面积47.8万平方米，建设19栋安置房相关配套设施。</t>
  </si>
  <si>
    <t>莲花城保障性住房</t>
  </si>
  <si>
    <t>安居公司</t>
  </si>
  <si>
    <t>市住建委</t>
  </si>
  <si>
    <t>总建筑面积13.69万平方米，建设700套公租房和640套经适房及其他配套设施。</t>
  </si>
  <si>
    <t>业主自筹
银行贷款
市级财政</t>
  </si>
  <si>
    <t>主体施工及装饰装修完成，配套设施建设。</t>
  </si>
  <si>
    <t>IV、生态环保和节能减排工程</t>
  </si>
  <si>
    <t>北部生态新区湿地公园（生态农业示范园）</t>
  </si>
  <si>
    <t xml:space="preserve">
北部生态新区管委会
柳北区政府</t>
  </si>
  <si>
    <t>项目总用地面积5685392.29平方米（约8528.1亩）。建设内容包括进行土地改良，建设育苗基础、农业温室大棚、露天种植区、特种养殖科研示范区、藕塘，以及喷灌工程、绿化景观工程，给排水工程，电气及照明工程，景观栈道、桥、公共服务设施等工程。</t>
  </si>
  <si>
    <t>业主自筹
银行贷款
社会资金</t>
  </si>
  <si>
    <t>2018－2021</t>
  </si>
  <si>
    <t>文庙广场及驾鹤小桃源扩建工程</t>
  </si>
  <si>
    <t>改造前小桃园面积约5.8万平方米，改造后小桃园面积约8.4万平方米，分两期实施。一期规划梳理出供电局及周边民房用地约1.84万平方米，其中0.36万平方米用于扩建文庙广场，1.48万平方米用于扩建小桃园公园。</t>
  </si>
  <si>
    <t>完成建安工程量60%。</t>
  </si>
  <si>
    <t>滨江西路壶西大桥至白露大桥段绿道工程</t>
  </si>
  <si>
    <t>滨水绿道与在建的滨江西路延长线平行设置，沿水崖线布置，全线布置于江中，全长约5.32公里，宽度为4.5米。</t>
  </si>
  <si>
    <t>2018.6-2020.6</t>
  </si>
  <si>
    <t>柳州市沙塘至沙埔道路景观提升工程</t>
  </si>
  <si>
    <t>市园林局
北部生态新区管委会
柳北区政府</t>
  </si>
  <si>
    <t>项目总用地264.2亩，其中绿化占地229.5亩，广场道路占地15亩，配套建筑占地0.5亩，停车场占地19.2亩。主要建设内容：道路广场工程、建筑工程、绿化工程、市政配套工程等。</t>
  </si>
  <si>
    <t>北进路北段（国道G209至三合大道）景观提升工程</t>
  </si>
  <si>
    <t>总用地面积173306平方米，绿化面积151566平方米。主要建设内容：道路工程、建筑工程、绿化工程、市政配套工程等。</t>
  </si>
  <si>
    <t>北进路(北外环路至古灵大道)景观提升工程</t>
  </si>
  <si>
    <t>绿化面积148132平方米。主要建设内容：沿线景观绿化、广场道路、生态停车场、公共厕所、以及供水、供电、灯具、垃圾箱、指示牌、座椅等配套设施。</t>
  </si>
  <si>
    <t>2018.11-2020.12</t>
  </si>
  <si>
    <t>江湾大道（滨江路至北进路）景观提升工程</t>
  </si>
  <si>
    <t>总绿化面积约320000平方米，道路及铺装面积约35000万平方米。主要建设内容：场地平整、景观绿化工程、道路及铺装工程、给水工程、照明工程及附属工程。</t>
  </si>
  <si>
    <t>三合大道（滨江路至双沙路景观提升工程</t>
  </si>
  <si>
    <t>项目沿三合大道从滨江路至双沙路走向，绿化带宽度约30米，总绿化面积约175100平方米。主要建设内容：绿化景观工程、土地平整、给排水工程、道路及铺装工程、照明工程、配套附属设施等。</t>
  </si>
  <si>
    <t>古灵大道（滨江路至双沙路）景观提升工程</t>
  </si>
  <si>
    <t>总绿化面积约189000平方米，道路及铺装面积约18800万平方米。主要建设内容：绿化景观工程、场地平整、给排水工程、道路及铺装工程、照明工程、配套附属设施等。</t>
  </si>
  <si>
    <t>古灵大道东段（G209至北进路）景观提升工程</t>
  </si>
  <si>
    <t>总用地面积约10万平方米，其中绿化面积约9万平方米。主要建设内容：场地平整、绿化景观工程、景观亭廊和公厕、给排水工程、道路及铺装工程、照明工程，配套附属设施等。</t>
  </si>
  <si>
    <t>三合大道东段（双沙路至北进路）景观提升工程</t>
  </si>
  <si>
    <t>总用地面积约24万平方米，其中绿化面积约22万平方米。主要建设内容：土方平整、绿化景观工程、给排水工程、道路及铺装工程、照明工程、配套景观亭廊和公厕，配套附属设施等。</t>
  </si>
  <si>
    <t xml:space="preserve">北部生态新区农业示范园引水灌溉工程 </t>
  </si>
  <si>
    <t>建设约22公里引水渠，其中，新建12公里引水渠、改建10公里原有引水渠。主要建设内容：东泉河至北部生态新区湿地公园引水工程及相关附属设施</t>
  </si>
  <si>
    <t>北部生态新区桉树林区生态修复工程</t>
  </si>
  <si>
    <t>生态修复工程桉树改造林地总规模面积为2996公顷。主要建设内容：公益林地质量提升改造与修复工程、桉树商品林地树种更新改造与修复工程、城市森林重点景观菅造工程、种苗供应工程、配套基础设施工程以及附属辅助建筑工程等。</t>
  </si>
  <si>
    <t>2018.10-2023.12</t>
  </si>
  <si>
    <t>柳东新区公共绿地一期景观工程（原城建计划里柳东新区绿化景观走廊二期（道路红线外））</t>
  </si>
  <si>
    <t>东环城大道等21条道路道外公共绿地绿化工程。</t>
  </si>
  <si>
    <t>2018-2020.5</t>
  </si>
  <si>
    <t>完成东环城大道、会展南路、曙光大道公共绿地。</t>
  </si>
  <si>
    <t>柳州市北部新区生态农业示范园基础设施</t>
  </si>
  <si>
    <t>项目规划总用地面积503.7亩，配套服务设施用房面积约11140平方米。主要建设内容：包括游客服务中心、农业科技展览馆、公厕、园路及铺装、生态停车场、景观小品、公共服务设施、垃圾收集点以及绿化景观工程，给排水工程，电气及照明工程等工程。</t>
  </si>
  <si>
    <t>柳长路（北环高速—杨柳路）景观提升工程</t>
  </si>
  <si>
    <t>项目总用地面积71534.96㎡，其中:景观绿化面积68844.96㎡、园路及铺装场地占地2500.00㎡、配套建筑占地190㎡。主要建设内容：沿线景观绿化、园路及铺装场地、 公共厕所、以及配套供水、供电、灯具、垃圾箱、指示牌、座椅等市政设施。</t>
  </si>
  <si>
    <t>2018.07-2020.06</t>
  </si>
  <si>
    <t>基础建设。</t>
  </si>
  <si>
    <t>柳长路（杨柳路—沙塘收费站）景观提升工程</t>
  </si>
  <si>
    <t>项目占地面积约为81704平方米。主要建设内容：柳长路(杨柳路一沙塘收费站)两侧沿线景观绿化、园路及铺装场地、公共厕所以及配套供水、供电、灯具、垃圾箱、指示牌、座椅等市政设施。</t>
  </si>
  <si>
    <t>2018.07-2020.12</t>
  </si>
  <si>
    <t>柳东新区官塘片滨江生态湿地公园</t>
  </si>
  <si>
    <t>位于柳东新区官塘片最西侧的柳江东岸，东接滨江大道，北至官塘物流港，南抵三门江大桥和古亭山森林公园。</t>
  </si>
  <si>
    <t>完成官塘片已交地范围1公里工程量的30%。</t>
  </si>
  <si>
    <t>核心区水系补水综合整治景观工程</t>
  </si>
  <si>
    <t>汽车城官塘核心区水系补水河道景观工程总长8.731千米，建设面积515.4亩。主要建设内容包括：景观绿化工程、绿化土方工程、广场铺装工程、园林配套工程（景观园路、生态驳岸、亲水平台、生态停车场、景观小品设施、景观桥、服务建筑、标识系统）、室外给排水工程和照明工程。</t>
  </si>
  <si>
    <t>完成一期建设、二期开工。</t>
  </si>
  <si>
    <t>三门江公园保护提升工程</t>
  </si>
  <si>
    <t>城建集团
市路桥处</t>
  </si>
  <si>
    <t>主要建设内容包括三门江森林公园地下停车场、莲花山景区道路工程（一期）等。公园总用地1200公顷，总建筑面积6.5万平方米，其中约3万平方米原有建筑。</t>
  </si>
  <si>
    <t>2018-2020.4</t>
  </si>
  <si>
    <t>完成一期工程零星工程及100亩土地征收。</t>
  </si>
  <si>
    <t>柳州百花岭生态花卉示范区（千亩花海）</t>
  </si>
  <si>
    <t>广西柳州可莘旅游投资股份有限公司</t>
  </si>
  <si>
    <t>主要建设北方温控花海大棚、南方露天四季花海、旅游基础建设和婚纱摄影基地四大板块以及其他辅助性建设。其中北方温控花海大棚占地2.5万平方米，南方露天四季花海占地99.9万平方米。</t>
  </si>
  <si>
    <t>完成坡改梯。</t>
  </si>
  <si>
    <t>柳江区出入口柳堡路风貌改造工程</t>
  </si>
  <si>
    <t>柳江区住建局</t>
  </si>
  <si>
    <t>全长约4.8公里，主要建设内容包括沿街民房外立面装饰改造工程以及市政、绿化、公共服务设施、沿线临街7处民房拆迁工程等。</t>
  </si>
  <si>
    <t>财政资金
业主自筹
银行贷款</t>
  </si>
  <si>
    <t>柳江区岜公塘湿地公园</t>
  </si>
  <si>
    <t>项目占地约1610亩，主要建设湿地净化及体验区、植物科普及服务中心、湿地栈道、鸟岛、滨水景观塔、公园广场、景观桥梁、山体修复、花谷、园林绿化以及道路、给排水、供电照明、管理服务用房等配套设施。</t>
  </si>
  <si>
    <t>2018.3-2020.12</t>
  </si>
  <si>
    <t>鹿寨县石榴河水系联通及景观提升工程</t>
  </si>
  <si>
    <t>鹿寨县水利局</t>
  </si>
  <si>
    <t>1.对石榴河灌区干渠、二支渠、三支渠、四支渠、六青水库补水渠、长塘水库补水渠进行加固、防渗、清淤；
2.恢复月牙湖连通渠、印心湖~玉节湖连通渠、烟霞湖连通渠；
3.恢复改造和连通连心湖、鹿州湖等16个湖泊；
4.石榴河水系联通区域内的景观提升打造工程建设。</t>
  </si>
  <si>
    <t>上级补助
业主自筹
银行贷款</t>
  </si>
  <si>
    <t>柳州市欧阳岭生活垃圾转运站工程项目</t>
  </si>
  <si>
    <t>市环卫处</t>
  </si>
  <si>
    <t>市行政执法局</t>
  </si>
  <si>
    <t>建设规模：近期转运生活垃圾600吨/日，远期900吨/日。主要建设内容包括转运站主体工程设施、配套工程设施、生产管理和生活服务设施以及车辆、设备等。</t>
  </si>
  <si>
    <t>完成转运站工程主体结构建设及主要设备采购、生产。</t>
  </si>
  <si>
    <t>柳州市南环路生活垃圾转运站工程项目</t>
  </si>
  <si>
    <t>建设规模：近期转运生活垃圾1200吨/日，远期1500吨/日。主要建设内容包括转运站主体工程设施、配套工程设施、生产管理和生活服务设施以及车辆、设备等。</t>
  </si>
  <si>
    <t>开展转运站工程主体结构建设及完成主要设备采购、生产。</t>
  </si>
  <si>
    <t>柳州市立冲沟生活垃圾无害化处理二期工程项目</t>
  </si>
  <si>
    <t>建设生活垃圾应急填埋场、飞灰填埋场及渗滤液处理厂各一座，建设危险废物处置中心及配套危废填埋场一座。应急填埋场日填埋生活垃圾2250吨，可填埋70日生活垃圾作为缓冲；日填埋稳定化飞灰167吨；日处理渗滤液1300吨；日处理危险废物200吨（含病死动物无害化处理）。</t>
  </si>
  <si>
    <t>静脉产业园近期项目基础设施建设项目</t>
  </si>
  <si>
    <t>园区近期项目用地409亩，建设内容主要为基础设施工程包括：园区内道路系统，园区内给水、排水及消防系统，园区电力、通信系统，园区绿化系统，管理及辅助工程。</t>
  </si>
  <si>
    <t>柳州市环境综合治理项目（二期）——柳州市城郊污水收集系统工程</t>
  </si>
  <si>
    <t>建设排水工程管渠总长159公里，污水提升泵站4座,整治竹鹅溪河道6.1公里。</t>
  </si>
  <si>
    <t>开工建设竹鹅溪分流泵站。</t>
  </si>
  <si>
    <t>柳州市柳东新区官塘片区污水处理工程</t>
  </si>
  <si>
    <t>敷设污水管网约5公里，包括洛埠镇污水处理工程、雒容镇污水处理工程、中欧产业园污水处理工程。</t>
  </si>
  <si>
    <t>开工建设洛埠镇污水处理工程。</t>
  </si>
  <si>
    <t>石碑坪镇污水处理工程</t>
  </si>
  <si>
    <t>新增污水处理能力1万立方米/日，配套建设污水收集管网12公里。</t>
  </si>
  <si>
    <t>厂区及管网施工。</t>
  </si>
  <si>
    <t>管网优化改造升压及柳北片区焦炉煤气气源转换</t>
  </si>
  <si>
    <t>管网优化改造升压新建中压燃气管道78.43公里，调压站11个，维修改造老旧燃气管道23.38公里，调压站24个；柳北片区焦炉煤气气源转换新建中压燃气管道20.78公里，调压站29个，维修改造老旧燃气管道35.71公里，调压站34个及用户燃气灶具改造。</t>
  </si>
  <si>
    <t>业主自筹
财政补贴</t>
  </si>
  <si>
    <t>20.78Km灰口铸铁管改建更换，调压器改造。</t>
  </si>
  <si>
    <t>荣途环保（融水）城乡生活垃圾资源化处理</t>
  </si>
  <si>
    <t>融水荣途环保科技有限公司</t>
  </si>
  <si>
    <t>项目总占地面积80.3亩。新建一座联合厂房、制肥车间、污水处理区、仓库、科研中心、员工宿舍、综合办公楼、农肥实验展示区等。</t>
  </si>
  <si>
    <t>厂房建设。</t>
  </si>
</sst>
</file>

<file path=xl/styles.xml><?xml version="1.0" encoding="utf-8"?>
<styleSheet xmlns="http://schemas.openxmlformats.org/spreadsheetml/2006/main">
  <numFmts count="7">
    <numFmt numFmtId="176" formatCode="0.00_);[Red]\(0.00\)"/>
    <numFmt numFmtId="177" formatCode="0_);[Red]\(0\)"/>
    <numFmt numFmtId="178" formatCode="0_ "/>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54">
    <font>
      <sz val="11"/>
      <color indexed="8"/>
      <name val="宋体"/>
      <charset val="134"/>
    </font>
    <font>
      <sz val="11"/>
      <name val="宋体"/>
      <charset val="134"/>
    </font>
    <font>
      <sz val="14"/>
      <name val="宋体"/>
      <charset val="134"/>
      <scheme val="minor"/>
    </font>
    <font>
      <b/>
      <sz val="14"/>
      <name val="宋体"/>
      <charset val="134"/>
      <scheme val="minor"/>
    </font>
    <font>
      <sz val="14"/>
      <name val="宋体"/>
      <charset val="134"/>
    </font>
    <font>
      <b/>
      <sz val="12"/>
      <name val="宋体"/>
      <charset val="134"/>
    </font>
    <font>
      <sz val="10"/>
      <name val="楷体_GB2312"/>
      <charset val="134"/>
    </font>
    <font>
      <b/>
      <sz val="28"/>
      <name val="宋体"/>
      <charset val="134"/>
    </font>
    <font>
      <b/>
      <sz val="14"/>
      <name val="宋体"/>
      <charset val="134"/>
    </font>
    <font>
      <b/>
      <sz val="16"/>
      <name val="宋体"/>
      <charset val="134"/>
    </font>
    <font>
      <sz val="16"/>
      <name val="宋体"/>
      <charset val="134"/>
    </font>
    <font>
      <sz val="10"/>
      <name val="宋体"/>
      <charset val="134"/>
    </font>
    <font>
      <sz val="14"/>
      <color rgb="FF000000"/>
      <name val="宋体"/>
      <charset val="134"/>
    </font>
    <font>
      <sz val="11"/>
      <color rgb="FFFF0000"/>
      <name val="宋体"/>
      <charset val="134"/>
      <scheme val="minor"/>
    </font>
    <font>
      <b/>
      <sz val="11"/>
      <color theme="0"/>
      <name val="宋体"/>
      <charset val="134"/>
      <scheme val="minor"/>
    </font>
    <font>
      <sz val="11"/>
      <color theme="1"/>
      <name val="宋体"/>
      <charset val="134"/>
      <scheme val="minor"/>
    </font>
    <font>
      <b/>
      <sz val="11"/>
      <color indexed="52"/>
      <name val="宋体"/>
      <charset val="134"/>
    </font>
    <font>
      <sz val="12"/>
      <name val="宋体"/>
      <charset val="134"/>
    </font>
    <font>
      <b/>
      <sz val="13"/>
      <color theme="3"/>
      <name val="宋体"/>
      <charset val="134"/>
      <scheme val="minor"/>
    </font>
    <font>
      <sz val="11"/>
      <color indexed="9"/>
      <name val="宋体"/>
      <charset val="134"/>
    </font>
    <font>
      <b/>
      <sz val="11"/>
      <color rgb="FF3F3F3F"/>
      <name val="宋体"/>
      <charset val="134"/>
      <scheme val="minor"/>
    </font>
    <font>
      <sz val="11"/>
      <color theme="0"/>
      <name val="宋体"/>
      <charset val="134"/>
      <scheme val="minor"/>
    </font>
    <font>
      <b/>
      <sz val="15"/>
      <color theme="3"/>
      <name val="宋体"/>
      <charset val="134"/>
      <scheme val="minor"/>
    </font>
    <font>
      <b/>
      <sz val="18"/>
      <name val="Times New Roman"/>
      <charset val="0"/>
    </font>
    <font>
      <b/>
      <sz val="11"/>
      <color rgb="FFFA7D00"/>
      <name val="宋体"/>
      <charset val="134"/>
      <scheme val="minor"/>
    </font>
    <font>
      <b/>
      <sz val="11"/>
      <color theme="1"/>
      <name val="宋体"/>
      <charset val="134"/>
      <scheme val="minor"/>
    </font>
    <font>
      <b/>
      <sz val="11"/>
      <color indexed="63"/>
      <name val="宋体"/>
      <charset val="134"/>
    </font>
    <font>
      <sz val="18"/>
      <color theme="3"/>
      <name val="宋体"/>
      <charset val="134"/>
      <scheme val="major"/>
    </font>
    <font>
      <b/>
      <sz val="11"/>
      <color theme="3"/>
      <name val="宋体"/>
      <charset val="134"/>
      <scheme val="minor"/>
    </font>
    <font>
      <u/>
      <sz val="11"/>
      <color rgb="FF0000FF"/>
      <name val="宋体"/>
      <charset val="134"/>
      <scheme val="minor"/>
    </font>
    <font>
      <sz val="11"/>
      <color rgb="FF9C6500"/>
      <name val="宋体"/>
      <charset val="134"/>
      <scheme val="minor"/>
    </font>
    <font>
      <sz val="11"/>
      <color rgb="FF3F3F76"/>
      <name val="宋体"/>
      <charset val="134"/>
      <scheme val="minor"/>
    </font>
    <font>
      <sz val="11"/>
      <color rgb="FF9C0006"/>
      <name val="宋体"/>
      <charset val="134"/>
      <scheme val="minor"/>
    </font>
    <font>
      <i/>
      <sz val="11"/>
      <color rgb="FF7F7F7F"/>
      <name val="宋体"/>
      <charset val="134"/>
      <scheme val="minor"/>
    </font>
    <font>
      <u/>
      <sz val="11"/>
      <color rgb="FF800080"/>
      <name val="宋体"/>
      <charset val="134"/>
      <scheme val="minor"/>
    </font>
    <font>
      <sz val="11"/>
      <color rgb="FFFA7D00"/>
      <name val="宋体"/>
      <charset val="134"/>
      <scheme val="minor"/>
    </font>
    <font>
      <sz val="10"/>
      <name val="Arial"/>
      <charset val="0"/>
    </font>
    <font>
      <sz val="11"/>
      <color rgb="FF006100"/>
      <name val="宋体"/>
      <charset val="134"/>
      <scheme val="minor"/>
    </font>
    <font>
      <sz val="11"/>
      <color indexed="60"/>
      <name val="宋体"/>
      <charset val="134"/>
    </font>
    <font>
      <sz val="11"/>
      <color indexed="8"/>
      <name val="Tahoma"/>
      <charset val="134"/>
    </font>
    <font>
      <b/>
      <sz val="15"/>
      <color indexed="56"/>
      <name val="宋体"/>
      <charset val="134"/>
    </font>
    <font>
      <b/>
      <sz val="11"/>
      <color indexed="56"/>
      <name val="宋体"/>
      <charset val="134"/>
    </font>
    <font>
      <b/>
      <sz val="13"/>
      <color indexed="56"/>
      <name val="宋体"/>
      <charset val="134"/>
    </font>
    <font>
      <b/>
      <sz val="18"/>
      <color indexed="56"/>
      <name val="宋体"/>
      <charset val="134"/>
    </font>
    <font>
      <sz val="11"/>
      <color indexed="20"/>
      <name val="宋体"/>
      <charset val="134"/>
    </font>
    <font>
      <i/>
      <sz val="11"/>
      <color indexed="23"/>
      <name val="宋体"/>
      <charset val="134"/>
    </font>
    <font>
      <sz val="11"/>
      <color indexed="10"/>
      <name val="宋体"/>
      <charset val="134"/>
    </font>
    <font>
      <sz val="11"/>
      <color indexed="52"/>
      <name val="宋体"/>
      <charset val="134"/>
    </font>
    <font>
      <sz val="11"/>
      <color indexed="8"/>
      <name val="Calibri"/>
      <charset val="0"/>
    </font>
    <font>
      <sz val="11"/>
      <color indexed="62"/>
      <name val="宋体"/>
      <charset val="134"/>
    </font>
    <font>
      <sz val="12"/>
      <color indexed="8"/>
      <name val="宋体"/>
      <charset val="134"/>
    </font>
    <font>
      <sz val="11"/>
      <color indexed="17"/>
      <name val="宋体"/>
      <charset val="134"/>
    </font>
    <font>
      <b/>
      <sz val="11"/>
      <color indexed="8"/>
      <name val="宋体"/>
      <charset val="134"/>
    </font>
    <font>
      <b/>
      <sz val="11"/>
      <color indexed="9"/>
      <name val="宋体"/>
      <charset val="134"/>
    </font>
  </fonts>
  <fills count="55">
    <fill>
      <patternFill patternType="none"/>
    </fill>
    <fill>
      <patternFill patternType="gray125"/>
    </fill>
    <fill>
      <patternFill patternType="solid">
        <fgColor rgb="FFA5A5A5"/>
        <bgColor indexed="64"/>
      </patternFill>
    </fill>
    <fill>
      <patternFill patternType="solid">
        <fgColor theme="8" tint="0.599993896298105"/>
        <bgColor indexed="64"/>
      </patternFill>
    </fill>
    <fill>
      <patternFill patternType="solid">
        <fgColor indexed="22"/>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indexed="49"/>
        <bgColor indexed="64"/>
      </patternFill>
    </fill>
    <fill>
      <patternFill patternType="solid">
        <fgColor rgb="FFF2F2F2"/>
        <bgColor indexed="64"/>
      </patternFill>
    </fill>
    <fill>
      <patternFill patternType="solid">
        <fgColor theme="8"/>
        <bgColor indexed="64"/>
      </patternFill>
    </fill>
    <fill>
      <patternFill patternType="solid">
        <fgColor indexed="44"/>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indexed="51"/>
        <bgColor indexed="64"/>
      </patternFill>
    </fill>
    <fill>
      <patternFill patternType="solid">
        <fgColor indexed="46"/>
        <bgColor indexed="64"/>
      </patternFill>
    </fill>
    <fill>
      <patternFill patternType="solid">
        <fgColor theme="9"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indexed="31"/>
        <bgColor indexed="64"/>
      </patternFill>
    </fill>
    <fill>
      <patternFill patternType="solid">
        <fgColor rgb="FFFFCC99"/>
        <bgColor indexed="64"/>
      </patternFill>
    </fill>
    <fill>
      <patternFill patternType="solid">
        <fgColor theme="7" tint="0.399975585192419"/>
        <bgColor indexed="64"/>
      </patternFill>
    </fill>
    <fill>
      <patternFill patternType="solid">
        <fgColor rgb="FFFFC7CE"/>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C6EFCE"/>
        <bgColor indexed="64"/>
      </patternFill>
    </fill>
    <fill>
      <patternFill patternType="solid">
        <fgColor indexed="52"/>
        <bgColor indexed="64"/>
      </patternFill>
    </fill>
    <fill>
      <patternFill patternType="solid">
        <fgColor indexed="43"/>
        <bgColor indexed="64"/>
      </patternFill>
    </fill>
    <fill>
      <patternFill patternType="solid">
        <fgColor indexed="42"/>
        <bgColor indexed="64"/>
      </patternFill>
    </fill>
    <fill>
      <patternFill patternType="solid">
        <fgColor indexed="30"/>
        <bgColor indexed="64"/>
      </patternFill>
    </fill>
    <fill>
      <patternFill patternType="solid">
        <fgColor indexed="29"/>
        <bgColor indexed="64"/>
      </patternFill>
    </fill>
    <fill>
      <patternFill patternType="solid">
        <fgColor indexed="11"/>
        <bgColor indexed="64"/>
      </patternFill>
    </fill>
    <fill>
      <patternFill patternType="solid">
        <fgColor indexed="36"/>
        <bgColor indexed="64"/>
      </patternFill>
    </fill>
    <fill>
      <patternFill patternType="solid">
        <fgColor indexed="45"/>
        <bgColor indexed="64"/>
      </patternFill>
    </fill>
    <fill>
      <patternFill patternType="solid">
        <fgColor indexed="27"/>
        <bgColor indexed="64"/>
      </patternFill>
    </fill>
    <fill>
      <patternFill patternType="solid">
        <fgColor indexed="47"/>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6"/>
        <bgColor indexed="64"/>
      </patternFill>
    </fill>
    <fill>
      <patternFill patternType="solid">
        <fgColor indexed="55"/>
        <bgColor indexed="64"/>
      </patternFill>
    </fill>
  </fills>
  <borders count="2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thin">
        <color indexed="23"/>
      </left>
      <right style="thin">
        <color indexed="23"/>
      </right>
      <top style="thin">
        <color indexed="23"/>
      </top>
      <bottom style="thin">
        <color indexed="23"/>
      </bottom>
      <diagonal/>
    </border>
    <border>
      <left/>
      <right/>
      <top/>
      <bottom style="thick">
        <color theme="4" tint="0.49998474074526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right/>
      <top/>
      <bottom style="medium">
        <color theme="4" tint="0.399975585192419"/>
      </bottom>
      <diagonal/>
    </border>
    <border>
      <left/>
      <right/>
      <top/>
      <bottom style="double">
        <color rgb="FFFF8001"/>
      </bottom>
      <diagonal/>
    </border>
    <border>
      <left/>
      <right/>
      <top/>
      <bottom style="thick">
        <color indexed="62"/>
      </bottom>
      <diagonal/>
    </border>
    <border>
      <left/>
      <right/>
      <top/>
      <bottom style="medium">
        <color indexed="30"/>
      </bottom>
      <diagonal/>
    </border>
    <border>
      <left/>
      <right/>
      <top/>
      <bottom style="thick">
        <color indexed="22"/>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s>
  <cellStyleXfs count="179">
    <xf numFmtId="0" fontId="0" fillId="0" borderId="0">
      <alignment vertical="center"/>
    </xf>
    <xf numFmtId="42" fontId="0" fillId="0" borderId="0" applyFont="0" applyFill="0" applyBorder="0" applyAlignment="0" applyProtection="0">
      <alignment vertical="center"/>
    </xf>
    <xf numFmtId="0" fontId="15" fillId="16" borderId="0" applyNumberFormat="0" applyBorder="0" applyAlignment="0" applyProtection="0">
      <alignment vertical="center"/>
    </xf>
    <xf numFmtId="0" fontId="31" fillId="26" borderId="8" applyNumberFormat="0" applyAlignment="0" applyProtection="0">
      <alignment vertical="center"/>
    </xf>
    <xf numFmtId="44" fontId="0" fillId="0" borderId="0" applyFont="0" applyFill="0" applyBorder="0" applyAlignment="0" applyProtection="0">
      <alignment vertical="center"/>
    </xf>
    <xf numFmtId="0" fontId="17" fillId="0" borderId="0"/>
    <xf numFmtId="0" fontId="6" fillId="0" borderId="0"/>
    <xf numFmtId="41" fontId="0" fillId="0" borderId="0" applyFont="0" applyFill="0" applyBorder="0" applyAlignment="0" applyProtection="0">
      <alignment vertical="center"/>
    </xf>
    <xf numFmtId="0" fontId="15" fillId="6" borderId="0" applyNumberFormat="0" applyBorder="0" applyAlignment="0" applyProtection="0">
      <alignment vertical="center"/>
    </xf>
    <xf numFmtId="0" fontId="16" fillId="4" borderId="3" applyNumberFormat="0" applyAlignment="0" applyProtection="0">
      <alignment vertical="center"/>
    </xf>
    <xf numFmtId="0" fontId="32" fillId="28" borderId="0" applyNumberFormat="0" applyBorder="0" applyAlignment="0" applyProtection="0">
      <alignment vertical="center"/>
    </xf>
    <xf numFmtId="43" fontId="0" fillId="0" borderId="0" applyFont="0" applyFill="0" applyBorder="0" applyAlignment="0" applyProtection="0">
      <alignment vertical="center"/>
    </xf>
    <xf numFmtId="0" fontId="21" fillId="33"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4" fillId="0" borderId="0" applyNumberFormat="0" applyFill="0" applyBorder="0" applyAlignment="0" applyProtection="0">
      <alignment vertical="center"/>
    </xf>
    <xf numFmtId="0" fontId="0" fillId="13" borderId="7" applyNumberFormat="0" applyFont="0" applyAlignment="0" applyProtection="0">
      <alignment vertical="center"/>
    </xf>
    <xf numFmtId="0" fontId="21" fillId="24" borderId="0" applyNumberFormat="0" applyBorder="0" applyAlignment="0" applyProtection="0">
      <alignment vertical="center"/>
    </xf>
    <xf numFmtId="0" fontId="28"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36" fillId="0" borderId="0"/>
    <xf numFmtId="0" fontId="27"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2" fillId="0" borderId="6" applyNumberFormat="0" applyFill="0" applyAlignment="0" applyProtection="0">
      <alignment vertical="center"/>
    </xf>
    <xf numFmtId="0" fontId="18" fillId="0" borderId="4" applyNumberFormat="0" applyFill="0" applyAlignment="0" applyProtection="0">
      <alignment vertical="center"/>
    </xf>
    <xf numFmtId="0" fontId="23" fillId="0" borderId="0">
      <alignment vertical="center"/>
    </xf>
    <xf numFmtId="0" fontId="21" fillId="34" borderId="0" applyNumberFormat="0" applyBorder="0" applyAlignment="0" applyProtection="0">
      <alignment vertical="center"/>
    </xf>
    <xf numFmtId="0" fontId="28" fillId="0" borderId="11" applyNumberFormat="0" applyFill="0" applyAlignment="0" applyProtection="0">
      <alignment vertical="center"/>
    </xf>
    <xf numFmtId="0" fontId="21" fillId="27" borderId="0" applyNumberFormat="0" applyBorder="0" applyAlignment="0" applyProtection="0">
      <alignment vertical="center"/>
    </xf>
    <xf numFmtId="0" fontId="20" fillId="8" borderId="5" applyNumberFormat="0" applyAlignment="0" applyProtection="0">
      <alignment vertical="center"/>
    </xf>
    <xf numFmtId="0" fontId="24" fillId="8" borderId="8" applyNumberFormat="0" applyAlignment="0" applyProtection="0">
      <alignment vertical="center"/>
    </xf>
    <xf numFmtId="0" fontId="17" fillId="0" borderId="0"/>
    <xf numFmtId="0" fontId="14" fillId="2" borderId="2" applyNumberFormat="0" applyAlignment="0" applyProtection="0">
      <alignment vertical="center"/>
    </xf>
    <xf numFmtId="0" fontId="0" fillId="21" borderId="0" applyNumberFormat="0" applyBorder="0" applyAlignment="0" applyProtection="0">
      <alignment vertical="center"/>
    </xf>
    <xf numFmtId="0" fontId="0" fillId="25" borderId="0" applyNumberFormat="0" applyBorder="0" applyAlignment="0" applyProtection="0">
      <alignment vertical="center"/>
    </xf>
    <xf numFmtId="0" fontId="21" fillId="19" borderId="0" applyNumberFormat="0" applyBorder="0" applyAlignment="0" applyProtection="0">
      <alignment vertical="center"/>
    </xf>
    <xf numFmtId="0" fontId="17" fillId="0" borderId="0"/>
    <xf numFmtId="0" fontId="35" fillId="0" borderId="12" applyNumberFormat="0" applyFill="0" applyAlignment="0" applyProtection="0">
      <alignment vertical="center"/>
    </xf>
    <xf numFmtId="0" fontId="0" fillId="10" borderId="0" applyNumberFormat="0" applyBorder="0" applyAlignment="0" applyProtection="0">
      <alignment vertical="center"/>
    </xf>
    <xf numFmtId="0" fontId="15" fillId="37" borderId="0" applyNumberFormat="0" applyBorder="0" applyAlignment="0" applyProtection="0">
      <alignment vertical="center"/>
    </xf>
    <xf numFmtId="0" fontId="25" fillId="0" borderId="9" applyNumberFormat="0" applyFill="0" applyAlignment="0" applyProtection="0">
      <alignment vertical="center"/>
    </xf>
    <xf numFmtId="0" fontId="37" fillId="38" borderId="0" applyNumberFormat="0" applyBorder="0" applyAlignment="0" applyProtection="0">
      <alignment vertical="center"/>
    </xf>
    <xf numFmtId="0" fontId="30" fillId="23" borderId="0" applyNumberFormat="0" applyBorder="0" applyAlignment="0" applyProtection="0">
      <alignment vertical="center"/>
    </xf>
    <xf numFmtId="0" fontId="15" fillId="15" borderId="0" applyNumberFormat="0" applyBorder="0" applyAlignment="0" applyProtection="0">
      <alignment vertical="center"/>
    </xf>
    <xf numFmtId="0" fontId="36" fillId="0" borderId="0"/>
    <xf numFmtId="0" fontId="21" fillId="12" borderId="0" applyNumberFormat="0" applyBorder="0" applyAlignment="0" applyProtection="0">
      <alignment vertical="center"/>
    </xf>
    <xf numFmtId="0" fontId="17" fillId="0" borderId="0">
      <alignment vertical="center"/>
    </xf>
    <xf numFmtId="0" fontId="15" fillId="14" borderId="0" applyNumberFormat="0" applyBorder="0" applyAlignment="0" applyProtection="0">
      <alignment vertical="center"/>
    </xf>
    <xf numFmtId="0" fontId="15" fillId="5" borderId="0" applyNumberFormat="0" applyBorder="0" applyAlignment="0" applyProtection="0">
      <alignment vertical="center"/>
    </xf>
    <xf numFmtId="0" fontId="15" fillId="36" borderId="0" applyNumberFormat="0" applyBorder="0" applyAlignment="0" applyProtection="0">
      <alignment vertical="center"/>
    </xf>
    <xf numFmtId="0" fontId="26" fillId="4" borderId="10" applyNumberFormat="0" applyAlignment="0" applyProtection="0">
      <alignment vertical="center"/>
    </xf>
    <xf numFmtId="0" fontId="15" fillId="31" borderId="0" applyNumberFormat="0" applyBorder="0" applyAlignment="0" applyProtection="0">
      <alignment vertical="center"/>
    </xf>
    <xf numFmtId="0" fontId="21" fillId="11" borderId="0" applyNumberFormat="0" applyBorder="0" applyAlignment="0" applyProtection="0">
      <alignment vertical="center"/>
    </xf>
    <xf numFmtId="0" fontId="21" fillId="18" borderId="0" applyNumberFormat="0" applyBorder="0" applyAlignment="0" applyProtection="0">
      <alignment vertical="center"/>
    </xf>
    <xf numFmtId="0" fontId="15" fillId="35" borderId="0" applyNumberFormat="0" applyBorder="0" applyAlignment="0" applyProtection="0">
      <alignment vertical="center"/>
    </xf>
    <xf numFmtId="0" fontId="15" fillId="30" borderId="0" applyNumberFormat="0" applyBorder="0" applyAlignment="0" applyProtection="0">
      <alignment vertical="center"/>
    </xf>
    <xf numFmtId="0" fontId="21" fillId="9" borderId="0" applyNumberFormat="0" applyBorder="0" applyAlignment="0" applyProtection="0">
      <alignment vertical="center"/>
    </xf>
    <xf numFmtId="0" fontId="15" fillId="3" borderId="0" applyNumberFormat="0" applyBorder="0" applyAlignment="0" applyProtection="0">
      <alignment vertical="center"/>
    </xf>
    <xf numFmtId="0" fontId="21" fillId="32" borderId="0" applyNumberFormat="0" applyBorder="0" applyAlignment="0" applyProtection="0">
      <alignment vertical="center"/>
    </xf>
    <xf numFmtId="0" fontId="19" fillId="39" borderId="0" applyNumberFormat="0" applyBorder="0" applyAlignment="0" applyProtection="0">
      <alignment vertical="center"/>
    </xf>
    <xf numFmtId="0" fontId="17" fillId="0" borderId="0"/>
    <xf numFmtId="0" fontId="21" fillId="17" borderId="0" applyNumberFormat="0" applyBorder="0" applyAlignment="0" applyProtection="0">
      <alignment vertical="center"/>
    </xf>
    <xf numFmtId="0" fontId="23" fillId="0" borderId="0"/>
    <xf numFmtId="0" fontId="19" fillId="7" borderId="0" applyNumberFormat="0" applyBorder="0" applyAlignment="0" applyProtection="0">
      <alignment vertical="center"/>
    </xf>
    <xf numFmtId="0" fontId="15" fillId="29" borderId="0" applyNumberFormat="0" applyBorder="0" applyAlignment="0" applyProtection="0">
      <alignment vertical="center"/>
    </xf>
    <xf numFmtId="0" fontId="38" fillId="40" borderId="0" applyNumberFormat="0" applyBorder="0" applyAlignment="0" applyProtection="0">
      <alignment vertical="center"/>
    </xf>
    <xf numFmtId="0" fontId="21" fillId="22" borderId="0" applyNumberFormat="0" applyBorder="0" applyAlignment="0" applyProtection="0">
      <alignment vertical="center"/>
    </xf>
    <xf numFmtId="0" fontId="0" fillId="20" borderId="0" applyNumberFormat="0" applyBorder="0" applyAlignment="0" applyProtection="0">
      <alignment vertical="center"/>
    </xf>
    <xf numFmtId="0" fontId="0" fillId="41" borderId="0" applyNumberFormat="0" applyBorder="0" applyAlignment="0" applyProtection="0">
      <alignment vertical="center"/>
    </xf>
    <xf numFmtId="0" fontId="17" fillId="0" borderId="0"/>
    <xf numFmtId="0" fontId="23" fillId="0" borderId="0">
      <alignment vertical="center"/>
    </xf>
    <xf numFmtId="0" fontId="17" fillId="0" borderId="0"/>
    <xf numFmtId="0" fontId="17" fillId="0" borderId="0"/>
    <xf numFmtId="0" fontId="17" fillId="0" borderId="0"/>
    <xf numFmtId="0" fontId="6" fillId="0" borderId="0"/>
    <xf numFmtId="0" fontId="17" fillId="0" borderId="0"/>
    <xf numFmtId="0" fontId="0" fillId="21" borderId="0" applyNumberFormat="0" applyBorder="0" applyAlignment="0" applyProtection="0">
      <alignment vertical="center"/>
    </xf>
    <xf numFmtId="0" fontId="17" fillId="0" borderId="0"/>
    <xf numFmtId="0" fontId="17" fillId="0" borderId="0"/>
    <xf numFmtId="0" fontId="0" fillId="20" borderId="0" applyNumberFormat="0" applyBorder="0" applyAlignment="0" applyProtection="0">
      <alignment vertical="center"/>
    </xf>
    <xf numFmtId="0" fontId="17" fillId="0" borderId="0"/>
    <xf numFmtId="0" fontId="17" fillId="0" borderId="0"/>
    <xf numFmtId="0" fontId="17" fillId="0" borderId="0"/>
    <xf numFmtId="0" fontId="23" fillId="0" borderId="0"/>
    <xf numFmtId="0" fontId="17" fillId="0" borderId="0"/>
    <xf numFmtId="0" fontId="0" fillId="25" borderId="0" applyNumberFormat="0" applyBorder="0" applyAlignment="0" applyProtection="0">
      <alignment vertical="center"/>
    </xf>
    <xf numFmtId="0" fontId="0" fillId="46" borderId="0" applyNumberFormat="0" applyBorder="0" applyAlignment="0" applyProtection="0">
      <alignment vertical="center"/>
    </xf>
    <xf numFmtId="0" fontId="0" fillId="41" borderId="0" applyNumberFormat="0" applyBorder="0" applyAlignment="0" applyProtection="0">
      <alignment vertical="center"/>
    </xf>
    <xf numFmtId="0" fontId="5" fillId="0" borderId="0"/>
    <xf numFmtId="0" fontId="0" fillId="21" borderId="0" applyNumberFormat="0" applyBorder="0" applyAlignment="0" applyProtection="0">
      <alignment vertical="center"/>
    </xf>
    <xf numFmtId="0" fontId="0" fillId="47" borderId="0" applyNumberFormat="0" applyBorder="0" applyAlignment="0" applyProtection="0">
      <alignment vertical="center"/>
    </xf>
    <xf numFmtId="0" fontId="0" fillId="48" borderId="0" applyNumberFormat="0" applyBorder="0" applyAlignment="0" applyProtection="0">
      <alignment vertical="center"/>
    </xf>
    <xf numFmtId="0" fontId="0" fillId="10" borderId="0" applyNumberFormat="0" applyBorder="0" applyAlignment="0" applyProtection="0">
      <alignment vertical="center"/>
    </xf>
    <xf numFmtId="0" fontId="0" fillId="46" borderId="0" applyNumberFormat="0" applyBorder="0" applyAlignment="0" applyProtection="0">
      <alignment vertical="center"/>
    </xf>
    <xf numFmtId="0" fontId="19" fillId="49" borderId="0" applyNumberFormat="0" applyBorder="0" applyAlignment="0" applyProtection="0">
      <alignment vertical="center"/>
    </xf>
    <xf numFmtId="0" fontId="0" fillId="47" borderId="0" applyNumberFormat="0" applyBorder="0" applyAlignment="0" applyProtection="0">
      <alignment vertical="center"/>
    </xf>
    <xf numFmtId="0" fontId="19" fillId="50" borderId="0" applyNumberFormat="0" applyBorder="0" applyAlignment="0" applyProtection="0">
      <alignment vertical="center"/>
    </xf>
    <xf numFmtId="0" fontId="0" fillId="48" borderId="0" applyNumberFormat="0" applyBorder="0" applyAlignment="0" applyProtection="0">
      <alignment vertical="center"/>
    </xf>
    <xf numFmtId="0" fontId="0" fillId="10" borderId="0" applyNumberFormat="0" applyBorder="0" applyAlignment="0" applyProtection="0">
      <alignment vertical="center"/>
    </xf>
    <xf numFmtId="0" fontId="0" fillId="43" borderId="0" applyNumberFormat="0" applyBorder="0" applyAlignment="0" applyProtection="0">
      <alignment vertical="center"/>
    </xf>
    <xf numFmtId="0" fontId="0" fillId="44" borderId="0" applyNumberFormat="0" applyBorder="0" applyAlignment="0" applyProtection="0">
      <alignment vertical="center"/>
    </xf>
    <xf numFmtId="0" fontId="0" fillId="10" borderId="0" applyNumberFormat="0" applyBorder="0" applyAlignment="0" applyProtection="0">
      <alignment vertical="center"/>
    </xf>
    <xf numFmtId="0" fontId="0" fillId="43" borderId="0" applyNumberFormat="0" applyBorder="0" applyAlignment="0" applyProtection="0">
      <alignment vertical="center"/>
    </xf>
    <xf numFmtId="0" fontId="0" fillId="44" borderId="0" applyNumberFormat="0" applyBorder="0" applyAlignment="0" applyProtection="0">
      <alignment vertical="center"/>
    </xf>
    <xf numFmtId="0" fontId="0" fillId="21" borderId="0" applyNumberFormat="0" applyBorder="0" applyAlignment="0" applyProtection="0">
      <alignment vertical="center"/>
    </xf>
    <xf numFmtId="0" fontId="19" fillId="42" borderId="0" applyNumberFormat="0" applyBorder="0" applyAlignment="0" applyProtection="0">
      <alignment vertical="center"/>
    </xf>
    <xf numFmtId="0" fontId="17" fillId="0" borderId="0"/>
    <xf numFmtId="0" fontId="19" fillId="43" borderId="0" applyNumberFormat="0" applyBorder="0" applyAlignment="0" applyProtection="0">
      <alignment vertical="center"/>
    </xf>
    <xf numFmtId="0" fontId="19" fillId="44" borderId="0" applyNumberFormat="0" applyBorder="0" applyAlignment="0" applyProtection="0">
      <alignment vertical="center"/>
    </xf>
    <xf numFmtId="0" fontId="19" fillId="45" borderId="0" applyNumberFormat="0" applyBorder="0" applyAlignment="0" applyProtection="0">
      <alignment vertical="center"/>
    </xf>
    <xf numFmtId="0" fontId="19" fillId="7" borderId="0" applyNumberFormat="0" applyBorder="0" applyAlignment="0" applyProtection="0">
      <alignment vertical="center"/>
    </xf>
    <xf numFmtId="0" fontId="0" fillId="0" borderId="0">
      <alignment vertical="center"/>
    </xf>
    <xf numFmtId="0" fontId="19" fillId="39" borderId="0" applyNumberFormat="0" applyBorder="0" applyAlignment="0" applyProtection="0">
      <alignment vertical="center"/>
    </xf>
    <xf numFmtId="0" fontId="19" fillId="42" borderId="0" applyNumberFormat="0" applyBorder="0" applyAlignment="0" applyProtection="0">
      <alignment vertical="center"/>
    </xf>
    <xf numFmtId="0" fontId="19" fillId="43" borderId="0" applyNumberFormat="0" applyBorder="0" applyAlignment="0" applyProtection="0">
      <alignment vertical="center"/>
    </xf>
    <xf numFmtId="0" fontId="19" fillId="44" borderId="0" applyNumberFormat="0" applyBorder="0" applyAlignment="0" applyProtection="0">
      <alignment vertical="center"/>
    </xf>
    <xf numFmtId="0" fontId="19" fillId="45" borderId="0" applyNumberFormat="0" applyBorder="0" applyAlignment="0" applyProtection="0">
      <alignment vertical="center"/>
    </xf>
    <xf numFmtId="0" fontId="19" fillId="7" borderId="0" applyNumberFormat="0" applyBorder="0" applyAlignment="0" applyProtection="0">
      <alignment vertical="center"/>
    </xf>
    <xf numFmtId="0" fontId="17" fillId="0" borderId="0"/>
    <xf numFmtId="0" fontId="40" fillId="0" borderId="13" applyNumberFormat="0" applyFill="0" applyAlignment="0" applyProtection="0">
      <alignment vertical="center"/>
    </xf>
    <xf numFmtId="0" fontId="42" fillId="0" borderId="15" applyNumberFormat="0" applyFill="0" applyAlignment="0" applyProtection="0">
      <alignment vertical="center"/>
    </xf>
    <xf numFmtId="0" fontId="41" fillId="0" borderId="14" applyNumberFormat="0" applyFill="0" applyAlignment="0" applyProtection="0">
      <alignment vertical="center"/>
    </xf>
    <xf numFmtId="0" fontId="41"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4" fillId="46" borderId="0" applyNumberFormat="0" applyBorder="0" applyAlignment="0" applyProtection="0">
      <alignment vertical="center"/>
    </xf>
    <xf numFmtId="0" fontId="17" fillId="0" borderId="0"/>
    <xf numFmtId="0" fontId="17" fillId="0" borderId="0"/>
    <xf numFmtId="0" fontId="17" fillId="0" borderId="0">
      <alignment vertical="center"/>
    </xf>
    <xf numFmtId="0" fontId="17" fillId="0" borderId="0"/>
    <xf numFmtId="0" fontId="17" fillId="0" borderId="0"/>
    <xf numFmtId="0" fontId="17" fillId="0" borderId="0"/>
    <xf numFmtId="0" fontId="17" fillId="0" borderId="0"/>
    <xf numFmtId="0" fontId="0" fillId="0" borderId="0">
      <alignment vertical="center"/>
    </xf>
    <xf numFmtId="0" fontId="39" fillId="0" borderId="0"/>
    <xf numFmtId="0" fontId="17" fillId="0" borderId="0" applyNumberFormat="0" applyFont="0" applyFill="0" applyBorder="0" applyAlignment="0" applyProtection="0"/>
    <xf numFmtId="0" fontId="0" fillId="0" borderId="0">
      <alignment vertical="center"/>
    </xf>
    <xf numFmtId="0" fontId="17" fillId="0" borderId="0"/>
    <xf numFmtId="0" fontId="17" fillId="0" borderId="0"/>
    <xf numFmtId="0" fontId="48" fillId="0" borderId="0">
      <alignment vertical="center"/>
    </xf>
    <xf numFmtId="0" fontId="0" fillId="0" borderId="0">
      <alignment vertical="center"/>
    </xf>
    <xf numFmtId="0" fontId="17" fillId="0" borderId="0"/>
    <xf numFmtId="0" fontId="17" fillId="0" borderId="0"/>
    <xf numFmtId="0" fontId="0" fillId="0" borderId="0">
      <alignment vertical="center"/>
    </xf>
    <xf numFmtId="0" fontId="0" fillId="0" borderId="0">
      <alignment vertical="center"/>
    </xf>
    <xf numFmtId="0" fontId="17" fillId="0" borderId="0"/>
    <xf numFmtId="0" fontId="17" fillId="0" borderId="0" applyProtection="0"/>
    <xf numFmtId="0" fontId="17" fillId="0" borderId="0" applyProtection="0"/>
    <xf numFmtId="0" fontId="17" fillId="0" borderId="0"/>
    <xf numFmtId="0" fontId="17" fillId="0" borderId="0"/>
    <xf numFmtId="0" fontId="19" fillId="49" borderId="0" applyNumberFormat="0" applyBorder="0" applyAlignment="0" applyProtection="0">
      <alignment vertical="center"/>
    </xf>
    <xf numFmtId="0" fontId="17" fillId="0" borderId="0">
      <alignment vertical="center"/>
    </xf>
    <xf numFmtId="0" fontId="0" fillId="0" borderId="0">
      <alignment vertical="center"/>
    </xf>
    <xf numFmtId="0" fontId="17" fillId="0" borderId="0"/>
    <xf numFmtId="0" fontId="17" fillId="0" borderId="0"/>
    <xf numFmtId="0" fontId="36" fillId="0" borderId="0"/>
    <xf numFmtId="0" fontId="36" fillId="0" borderId="0"/>
    <xf numFmtId="0" fontId="17" fillId="0" borderId="0">
      <alignment vertical="center"/>
    </xf>
    <xf numFmtId="0" fontId="51" fillId="41" borderId="0" applyNumberFormat="0" applyBorder="0" applyAlignment="0" applyProtection="0">
      <alignment vertical="center"/>
    </xf>
    <xf numFmtId="0" fontId="52" fillId="0" borderId="18" applyNumberFormat="0" applyFill="0" applyAlignment="0" applyProtection="0">
      <alignment vertical="center"/>
    </xf>
    <xf numFmtId="0" fontId="53" fillId="54" borderId="19" applyNumberFormat="0" applyAlignment="0" applyProtection="0">
      <alignment vertical="center"/>
    </xf>
    <xf numFmtId="0" fontId="45" fillId="0" borderId="0" applyNumberFormat="0" applyFill="0" applyBorder="0" applyAlignment="0" applyProtection="0">
      <alignment vertical="center"/>
    </xf>
    <xf numFmtId="0" fontId="46" fillId="0" borderId="0" applyNumberFormat="0" applyFill="0" applyBorder="0" applyAlignment="0" applyProtection="0">
      <alignment vertical="center"/>
    </xf>
    <xf numFmtId="0" fontId="47" fillId="0" borderId="16" applyNumberFormat="0" applyFill="0" applyAlignment="0" applyProtection="0">
      <alignment vertical="center"/>
    </xf>
    <xf numFmtId="0" fontId="19" fillId="50" borderId="0" applyNumberFormat="0" applyBorder="0" applyAlignment="0" applyProtection="0">
      <alignment vertical="center"/>
    </xf>
    <xf numFmtId="0" fontId="19" fillId="51" borderId="0" applyNumberFormat="0" applyBorder="0" applyAlignment="0" applyProtection="0">
      <alignment vertical="center"/>
    </xf>
    <xf numFmtId="0" fontId="19" fillId="45" borderId="0" applyNumberFormat="0" applyBorder="0" applyAlignment="0" applyProtection="0">
      <alignment vertical="center"/>
    </xf>
    <xf numFmtId="0" fontId="19" fillId="7" borderId="0" applyNumberFormat="0" applyBorder="0" applyAlignment="0" applyProtection="0">
      <alignment vertical="center"/>
    </xf>
    <xf numFmtId="0" fontId="19" fillId="52" borderId="0" applyNumberFormat="0" applyBorder="0" applyAlignment="0" applyProtection="0">
      <alignment vertical="center"/>
    </xf>
    <xf numFmtId="0" fontId="49" fillId="48" borderId="3" applyNumberFormat="0" applyAlignment="0" applyProtection="0">
      <alignment vertical="center"/>
    </xf>
    <xf numFmtId="0" fontId="36" fillId="0" borderId="0"/>
    <xf numFmtId="0" fontId="19" fillId="51" borderId="0" applyNumberFormat="0" applyBorder="0" applyAlignment="0" applyProtection="0">
      <alignment vertical="center"/>
    </xf>
    <xf numFmtId="0" fontId="19" fillId="45" borderId="0" applyNumberFormat="0" applyBorder="0" applyAlignment="0" applyProtection="0">
      <alignment vertical="center"/>
    </xf>
    <xf numFmtId="0" fontId="17" fillId="0" borderId="0"/>
    <xf numFmtId="0" fontId="19" fillId="52" borderId="0" applyNumberFormat="0" applyBorder="0" applyAlignment="0" applyProtection="0">
      <alignment vertical="center"/>
    </xf>
    <xf numFmtId="0" fontId="0" fillId="53" borderId="17" applyNumberFormat="0" applyFont="0" applyAlignment="0" applyProtection="0">
      <alignment vertical="center"/>
    </xf>
    <xf numFmtId="0" fontId="17" fillId="0" borderId="0"/>
    <xf numFmtId="0" fontId="50" fillId="0" borderId="0" applyNumberFormat="0" applyFill="0" applyBorder="0" applyProtection="0"/>
    <xf numFmtId="0" fontId="0" fillId="0" borderId="0" applyNumberFormat="0" applyFill="0" applyBorder="0" applyProtection="0"/>
    <xf numFmtId="0" fontId="0" fillId="0" borderId="0">
      <alignment vertical="center"/>
    </xf>
  </cellStyleXfs>
  <cellXfs count="86">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2" fillId="0" borderId="0" xfId="62" applyFont="1" applyFill="1" applyBorder="1" applyAlignment="1">
      <alignment horizontal="left" vertical="center" wrapText="1"/>
    </xf>
    <xf numFmtId="0" fontId="3" fillId="0" borderId="0" xfId="0" applyFont="1" applyFill="1" applyBorder="1" applyAlignment="1">
      <alignment horizontal="center" vertical="center"/>
    </xf>
    <xf numFmtId="0" fontId="2" fillId="0" borderId="0" xfId="0" applyFont="1" applyFill="1">
      <alignment vertical="center"/>
    </xf>
    <xf numFmtId="0" fontId="2" fillId="0" borderId="0" xfId="144" applyNumberFormat="1" applyFont="1" applyFill="1" applyAlignment="1">
      <alignment horizontal="center" vertical="center" wrapText="1"/>
    </xf>
    <xf numFmtId="0" fontId="2" fillId="0" borderId="0" xfId="0" applyFont="1" applyFill="1" applyBorder="1" applyAlignment="1">
      <alignment vertical="center"/>
    </xf>
    <xf numFmtId="0" fontId="2" fillId="0" borderId="0" xfId="0" applyFont="1" applyFill="1" applyBorder="1" applyAlignment="1">
      <alignment horizontal="center" vertical="center"/>
    </xf>
    <xf numFmtId="0" fontId="4" fillId="0" borderId="0" xfId="0" applyFont="1" applyFill="1" applyAlignment="1">
      <alignment vertical="center"/>
    </xf>
    <xf numFmtId="0" fontId="4" fillId="0" borderId="0" xfId="0" applyFont="1" applyFill="1" applyAlignment="1">
      <alignment horizontal="left" vertical="center" wrapText="1"/>
    </xf>
    <xf numFmtId="0" fontId="4" fillId="0" borderId="0" xfId="0" applyFont="1" applyFill="1" applyAlignment="1">
      <alignment horizontal="center" vertical="center"/>
    </xf>
    <xf numFmtId="0" fontId="4" fillId="0" borderId="0" xfId="0" applyFont="1" applyFill="1" applyAlignment="1">
      <alignment horizontal="left" vertical="center"/>
    </xf>
    <xf numFmtId="178" fontId="4" fillId="0" borderId="0" xfId="0" applyNumberFormat="1" applyFont="1" applyFill="1" applyAlignment="1">
      <alignment horizontal="center" vertical="center"/>
    </xf>
    <xf numFmtId="0" fontId="5" fillId="0" borderId="0" xfId="140" applyFont="1" applyFill="1" applyBorder="1" applyAlignment="1">
      <alignment horizontal="left" vertical="center"/>
    </xf>
    <xf numFmtId="0" fontId="6" fillId="0" borderId="0" xfId="140" applyFont="1" applyFill="1" applyBorder="1" applyAlignment="1">
      <alignment horizontal="center" vertical="center"/>
    </xf>
    <xf numFmtId="0" fontId="6" fillId="0" borderId="0" xfId="140" applyFont="1" applyFill="1" applyBorder="1" applyAlignment="1">
      <alignment horizontal="left" vertical="center"/>
    </xf>
    <xf numFmtId="177" fontId="6" fillId="0" borderId="0" xfId="140" applyNumberFormat="1" applyFont="1" applyFill="1" applyBorder="1" applyAlignment="1">
      <alignment horizontal="center" vertical="center"/>
    </xf>
    <xf numFmtId="0" fontId="7" fillId="0" borderId="0" xfId="0" applyFont="1" applyFill="1" applyBorder="1" applyAlignment="1">
      <alignment horizontal="center" vertical="center"/>
    </xf>
    <xf numFmtId="0" fontId="7" fillId="0" borderId="0" xfId="0" applyFont="1" applyFill="1" applyBorder="1" applyAlignment="1">
      <alignment horizontal="left" vertical="center" wrapText="1"/>
    </xf>
    <xf numFmtId="0" fontId="7" fillId="0" borderId="0" xfId="0" applyFont="1" applyFill="1" applyBorder="1" applyAlignment="1">
      <alignment horizontal="left" vertical="center"/>
    </xf>
    <xf numFmtId="0" fontId="8" fillId="0" borderId="0" xfId="0" applyFont="1" applyFill="1" applyBorder="1" applyAlignment="1">
      <alignment horizontal="right" vertical="center"/>
    </xf>
    <xf numFmtId="0" fontId="8" fillId="0" borderId="0" xfId="0" applyFont="1" applyFill="1" applyBorder="1" applyAlignment="1">
      <alignment horizontal="left" vertical="center" wrapText="1"/>
    </xf>
    <xf numFmtId="0" fontId="8" fillId="0" borderId="0" xfId="0" applyFont="1" applyFill="1" applyBorder="1" applyAlignment="1">
      <alignment horizontal="center" vertical="center"/>
    </xf>
    <xf numFmtId="0" fontId="8" fillId="0" borderId="0" xfId="0" applyFont="1" applyFill="1" applyBorder="1" applyAlignment="1">
      <alignment horizontal="left" vertical="center"/>
    </xf>
    <xf numFmtId="0" fontId="9" fillId="0" borderId="1" xfId="0" applyFont="1" applyFill="1" applyBorder="1" applyAlignment="1">
      <alignment horizontal="center" vertical="center"/>
    </xf>
    <xf numFmtId="0" fontId="9" fillId="0" borderId="1" xfId="0" applyFont="1" applyFill="1" applyBorder="1" applyAlignment="1">
      <alignment horizontal="left" vertical="center" wrapText="1"/>
    </xf>
    <xf numFmtId="178" fontId="9" fillId="0" borderId="1" xfId="0" applyNumberFormat="1" applyFont="1" applyFill="1" applyBorder="1" applyAlignment="1">
      <alignment horizontal="center" vertical="center"/>
    </xf>
    <xf numFmtId="0" fontId="10" fillId="0" borderId="1" xfId="0" applyFont="1" applyFill="1" applyBorder="1" applyAlignment="1">
      <alignment vertical="center"/>
    </xf>
    <xf numFmtId="0" fontId="9" fillId="0" borderId="1"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177" fontId="8" fillId="0" borderId="1" xfId="0" applyNumberFormat="1" applyFont="1" applyFill="1" applyBorder="1" applyAlignment="1">
      <alignment horizontal="center" vertical="center" wrapText="1"/>
    </xf>
    <xf numFmtId="177" fontId="8" fillId="0" borderId="1" xfId="0" applyNumberFormat="1" applyFont="1" applyFill="1" applyBorder="1" applyAlignment="1">
      <alignment horizontal="left" vertical="center" wrapText="1"/>
    </xf>
    <xf numFmtId="177" fontId="2" fillId="0" borderId="1"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178" fontId="2" fillId="0" borderId="1" xfId="0" applyNumberFormat="1" applyFont="1" applyFill="1" applyBorder="1" applyAlignment="1">
      <alignment horizontal="center" vertical="center" wrapText="1"/>
    </xf>
    <xf numFmtId="0" fontId="2" fillId="0" borderId="1" xfId="0" applyFont="1" applyFill="1" applyBorder="1" applyAlignment="1" applyProtection="1">
      <alignment horizontal="center" vertical="center" wrapText="1"/>
      <protection locked="0"/>
    </xf>
    <xf numFmtId="0" fontId="2" fillId="0" borderId="1" xfId="0" applyNumberFormat="1" applyFont="1" applyFill="1" applyBorder="1" applyAlignment="1">
      <alignment horizontal="center" vertical="center" wrapText="1"/>
    </xf>
    <xf numFmtId="0" fontId="2" fillId="0" borderId="1" xfId="62" applyFont="1" applyFill="1" applyBorder="1" applyAlignment="1">
      <alignment horizontal="center" vertical="center" wrapText="1"/>
    </xf>
    <xf numFmtId="176" fontId="2" fillId="0" borderId="1" xfId="0" applyNumberFormat="1" applyFont="1" applyFill="1" applyBorder="1" applyAlignment="1">
      <alignment horizontal="left" vertical="center" wrapText="1"/>
    </xf>
    <xf numFmtId="0" fontId="2" fillId="0" borderId="1" xfId="62" applyFont="1" applyFill="1" applyBorder="1" applyAlignment="1">
      <alignment horizontal="left" vertical="center" wrapText="1"/>
    </xf>
    <xf numFmtId="178" fontId="2" fillId="0" borderId="1" xfId="144" applyNumberFormat="1" applyFont="1" applyFill="1" applyBorder="1" applyAlignment="1">
      <alignment horizontal="center" vertical="center" wrapText="1"/>
    </xf>
    <xf numFmtId="0" fontId="2" fillId="0" borderId="1" xfId="144" applyNumberFormat="1" applyFont="1" applyFill="1" applyBorder="1" applyAlignment="1">
      <alignment horizontal="left" vertical="center" wrapText="1"/>
    </xf>
    <xf numFmtId="178" fontId="2" fillId="0" borderId="1" xfId="62" applyNumberFormat="1" applyFont="1" applyFill="1" applyBorder="1" applyAlignment="1">
      <alignment horizontal="center" vertical="center" wrapText="1"/>
    </xf>
    <xf numFmtId="178" fontId="2" fillId="0" borderId="1" xfId="0" applyNumberFormat="1" applyFont="1" applyFill="1" applyBorder="1" applyAlignment="1">
      <alignment horizontal="center" vertical="center"/>
    </xf>
    <xf numFmtId="0" fontId="2" fillId="0" borderId="1" xfId="147" applyNumberFormat="1" applyFont="1" applyFill="1" applyBorder="1" applyAlignment="1">
      <alignment horizontal="left" vertical="center" wrapText="1"/>
    </xf>
    <xf numFmtId="0" fontId="2" fillId="0" borderId="1" xfId="0" applyFont="1" applyFill="1" applyBorder="1" applyAlignment="1">
      <alignment horizontal="center" vertical="center"/>
    </xf>
    <xf numFmtId="178" fontId="2" fillId="0" borderId="1" xfId="147" applyNumberFormat="1" applyFont="1" applyFill="1" applyBorder="1" applyAlignment="1">
      <alignment horizontal="left" vertical="center" wrapText="1"/>
    </xf>
    <xf numFmtId="178" fontId="2" fillId="0" borderId="1" xfId="147" applyNumberFormat="1" applyFont="1" applyFill="1" applyBorder="1" applyAlignment="1">
      <alignment horizontal="center" vertical="center" wrapText="1"/>
    </xf>
    <xf numFmtId="0" fontId="11" fillId="0" borderId="0" xfId="140" applyFont="1" applyFill="1" applyBorder="1" applyAlignment="1">
      <alignment horizontal="center" vertical="center"/>
    </xf>
    <xf numFmtId="0" fontId="1" fillId="0" borderId="0" xfId="0" applyFont="1" applyFill="1" applyAlignment="1">
      <alignment horizontal="center" vertical="center"/>
    </xf>
    <xf numFmtId="0" fontId="1"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0" fontId="2" fillId="0" borderId="1" xfId="144" applyNumberFormat="1" applyFont="1" applyFill="1" applyBorder="1" applyAlignment="1">
      <alignment horizontal="center" vertical="center" wrapText="1"/>
    </xf>
    <xf numFmtId="0" fontId="2" fillId="0" borderId="1" xfId="0" applyNumberFormat="1" applyFont="1" applyFill="1" applyBorder="1" applyAlignment="1">
      <alignment horizontal="left" vertical="center" wrapText="1"/>
    </xf>
    <xf numFmtId="0" fontId="2" fillId="0" borderId="0" xfId="62" applyFont="1" applyFill="1" applyBorder="1" applyAlignment="1">
      <alignment vertical="center"/>
    </xf>
    <xf numFmtId="0" fontId="4" fillId="0" borderId="1" xfId="144" applyNumberFormat="1" applyFont="1" applyFill="1" applyBorder="1" applyAlignment="1">
      <alignment horizontal="left" vertical="center" wrapText="1"/>
    </xf>
    <xf numFmtId="0" fontId="2" fillId="0" borderId="1" xfId="147" applyNumberFormat="1" applyFont="1" applyFill="1" applyBorder="1" applyAlignment="1">
      <alignment horizontal="center" vertical="center" wrapText="1"/>
    </xf>
    <xf numFmtId="178" fontId="2" fillId="0" borderId="1" xfId="0" applyNumberFormat="1" applyFont="1" applyFill="1" applyBorder="1" applyAlignment="1">
      <alignment horizontal="left" vertical="center" wrapText="1"/>
    </xf>
    <xf numFmtId="178" fontId="4" fillId="0" borderId="1" xfId="0" applyNumberFormat="1" applyFont="1" applyFill="1" applyBorder="1" applyAlignment="1">
      <alignment horizontal="center" vertical="center" wrapText="1"/>
    </xf>
    <xf numFmtId="0" fontId="4" fillId="0" borderId="1" xfId="0" applyFont="1" applyFill="1" applyBorder="1" applyAlignment="1">
      <alignment vertical="center" wrapText="1"/>
    </xf>
    <xf numFmtId="0" fontId="2" fillId="0" borderId="1" xfId="131" applyNumberFormat="1" applyFont="1" applyFill="1" applyBorder="1" applyAlignment="1">
      <alignment horizontal="left" vertical="center" wrapText="1"/>
    </xf>
    <xf numFmtId="178" fontId="2" fillId="0" borderId="1" xfId="131" applyNumberFormat="1" applyFont="1" applyFill="1" applyBorder="1" applyAlignment="1">
      <alignment horizontal="center" vertical="center" wrapText="1"/>
    </xf>
    <xf numFmtId="178" fontId="2" fillId="0" borderId="1" xfId="131" applyNumberFormat="1" applyFont="1" applyFill="1" applyBorder="1" applyAlignment="1">
      <alignment horizontal="left" vertical="center" wrapText="1"/>
    </xf>
    <xf numFmtId="0" fontId="2" fillId="0" borderId="1" xfId="144" applyFont="1" applyFill="1" applyBorder="1" applyAlignment="1">
      <alignment horizontal="left" vertical="center" wrapText="1"/>
    </xf>
    <xf numFmtId="177" fontId="2" fillId="0" borderId="1" xfId="144" applyNumberFormat="1" applyFont="1" applyFill="1" applyBorder="1" applyAlignment="1">
      <alignment horizontal="center" vertical="center" wrapText="1"/>
    </xf>
    <xf numFmtId="0" fontId="2" fillId="0" borderId="1" xfId="144" applyFont="1" applyFill="1" applyBorder="1" applyAlignment="1">
      <alignment horizontal="center" vertical="center" wrapText="1"/>
    </xf>
    <xf numFmtId="178" fontId="2" fillId="0" borderId="1" xfId="144" applyNumberFormat="1" applyFont="1" applyFill="1" applyBorder="1" applyAlignment="1">
      <alignment horizontal="left" vertical="center" wrapText="1"/>
    </xf>
    <xf numFmtId="0" fontId="2" fillId="0" borderId="0" xfId="0" applyFont="1" applyFill="1" applyAlignment="1">
      <alignment horizontal="left" vertical="center" wrapText="1"/>
    </xf>
    <xf numFmtId="0" fontId="3" fillId="0" borderId="1" xfId="0" applyFont="1" applyFill="1" applyBorder="1" applyAlignment="1">
      <alignment horizontal="left" vertical="center" wrapText="1"/>
    </xf>
    <xf numFmtId="178"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12" fillId="0" borderId="1" xfId="0" applyFont="1" applyFill="1" applyBorder="1" applyAlignment="1">
      <alignment horizontal="left" vertical="center" wrapText="1"/>
    </xf>
    <xf numFmtId="178" fontId="12" fillId="0" borderId="1" xfId="0" applyNumberFormat="1"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2" fillId="0" borderId="0" xfId="0" applyFont="1" applyFill="1" applyBorder="1" applyAlignment="1">
      <alignment horizontal="left" vertical="center"/>
    </xf>
    <xf numFmtId="177" fontId="2" fillId="0" borderId="1" xfId="0" applyNumberFormat="1" applyFont="1" applyFill="1" applyBorder="1" applyAlignment="1">
      <alignment horizontal="left" vertical="center" wrapText="1"/>
    </xf>
    <xf numFmtId="0" fontId="4" fillId="0" borderId="1" xfId="0" applyFont="1" applyFill="1" applyBorder="1" applyAlignment="1">
      <alignment horizontal="center" vertical="center" wrapText="1"/>
    </xf>
    <xf numFmtId="0" fontId="2" fillId="0" borderId="1" xfId="132" applyFont="1" applyFill="1" applyBorder="1" applyAlignment="1">
      <alignment horizontal="left" vertical="center" wrapText="1"/>
    </xf>
    <xf numFmtId="0" fontId="2" fillId="0" borderId="1" xfId="132" applyNumberFormat="1" applyFont="1" applyFill="1" applyBorder="1" applyAlignment="1">
      <alignment horizontal="center" vertical="center" wrapText="1"/>
    </xf>
    <xf numFmtId="0" fontId="2" fillId="0" borderId="1" xfId="132" applyFont="1" applyFill="1" applyBorder="1" applyAlignment="1">
      <alignment horizontal="center" vertical="center" wrapText="1"/>
    </xf>
    <xf numFmtId="178" fontId="2" fillId="0" borderId="1" xfId="132" applyNumberFormat="1" applyFont="1" applyFill="1" applyBorder="1" applyAlignment="1">
      <alignment horizontal="center" vertical="center" wrapText="1"/>
    </xf>
  </cellXfs>
  <cellStyles count="179">
    <cellStyle name="常规" xfId="0" builtinId="0"/>
    <cellStyle name="货币[0]" xfId="1" builtinId="7"/>
    <cellStyle name="20% - 强调文字颜色 3" xfId="2" builtinId="38"/>
    <cellStyle name="输入" xfId="3" builtinId="20"/>
    <cellStyle name="货币" xfId="4" builtinId="4"/>
    <cellStyle name="0,0&#13;&#10;NA&#13;&#10; 3" xfId="5"/>
    <cellStyle name="0,0&#13;&#10;NA&#13;&#10; 2 10 2" xfId="6"/>
    <cellStyle name="千位分隔[0]" xfId="7" builtinId="6"/>
    <cellStyle name="40% - 强调文字颜色 3" xfId="8" builtinId="39"/>
    <cellStyle name="计算 2" xfId="9"/>
    <cellStyle name="差" xfId="10" builtinId="27"/>
    <cellStyle name="千位分隔" xfId="11" builtinId="3"/>
    <cellStyle name="60% - 强调文字颜色 3" xfId="12" builtinId="40"/>
    <cellStyle name="超链接" xfId="13" builtinId="8"/>
    <cellStyle name="百分比" xfId="14" builtinId="5"/>
    <cellStyle name="已访问的超链接" xfId="15" builtinId="9"/>
    <cellStyle name="注释" xfId="16" builtinId="10"/>
    <cellStyle name="60% - 强调文字颜色 2" xfId="17" builtinId="36"/>
    <cellStyle name="标题 4" xfId="18" builtinId="19"/>
    <cellStyle name="警告文本" xfId="19" builtinId="11"/>
    <cellStyle name="_ET_STYLE_NoName_00_" xfId="20"/>
    <cellStyle name="标题" xfId="21" builtinId="15"/>
    <cellStyle name="解释性文本" xfId="22" builtinId="53"/>
    <cellStyle name="标题 1" xfId="23" builtinId="16"/>
    <cellStyle name="标题 2" xfId="24" builtinId="17"/>
    <cellStyle name="0,0_x000d__x000a_NA_x000d__x000a_" xfId="25"/>
    <cellStyle name="60% - 强调文字颜色 1" xfId="26" builtinId="32"/>
    <cellStyle name="标题 3" xfId="27" builtinId="18"/>
    <cellStyle name="60% - 强调文字颜色 4" xfId="28" builtinId="44"/>
    <cellStyle name="输出" xfId="29" builtinId="21"/>
    <cellStyle name="计算" xfId="30" builtinId="22"/>
    <cellStyle name="常规 31" xfId="31"/>
    <cellStyle name="检查单元格" xfId="32" builtinId="23"/>
    <cellStyle name="40% - 强调文字颜色 4 2" xfId="33"/>
    <cellStyle name="20% - 着色 1 2" xfId="34"/>
    <cellStyle name="强调文字颜色 2" xfId="35" builtinId="33"/>
    <cellStyle name="常规 42 5" xfId="36"/>
    <cellStyle name="链接单元格" xfId="37" builtinId="24"/>
    <cellStyle name="40% - 着色 5 2" xfId="38"/>
    <cellStyle name="20% - 强调文字颜色 6" xfId="39" builtinId="50"/>
    <cellStyle name="汇总" xfId="40" builtinId="25"/>
    <cellStyle name="好" xfId="41" builtinId="26"/>
    <cellStyle name="适中" xfId="42" builtinId="28"/>
    <cellStyle name="20% - 强调文字颜色 5" xfId="43" builtinId="46"/>
    <cellStyle name="常规 8 2" xfId="44"/>
    <cellStyle name="强调文字颜色 1" xfId="45" builtinId="29"/>
    <cellStyle name="常规 42 4" xfId="46"/>
    <cellStyle name="20% - 强调文字颜色 1" xfId="47" builtinId="30"/>
    <cellStyle name="40% - 强调文字颜色 1" xfId="48" builtinId="31"/>
    <cellStyle name="20% - 强调文字颜色 2" xfId="49" builtinId="34"/>
    <cellStyle name="输出 2" xfId="50"/>
    <cellStyle name="40% - 强调文字颜色 2" xfId="51" builtinId="35"/>
    <cellStyle name="强调文字颜色 3" xfId="52" builtinId="37"/>
    <cellStyle name="强调文字颜色 4" xfId="53" builtinId="41"/>
    <cellStyle name="20% - 强调文字颜色 4" xfId="54" builtinId="42"/>
    <cellStyle name="40% - 强调文字颜色 4" xfId="55" builtinId="43"/>
    <cellStyle name="强调文字颜色 5" xfId="56" builtinId="45"/>
    <cellStyle name="40% - 强调文字颜色 5" xfId="57" builtinId="47"/>
    <cellStyle name="60% - 强调文字颜色 5" xfId="58" builtinId="48"/>
    <cellStyle name="60% - 着色 6 2" xfId="59"/>
    <cellStyle name="0,0&#13;&#10;NA&#13;&#10; 8 2" xfId="60"/>
    <cellStyle name="强调文字颜色 6" xfId="61" builtinId="49"/>
    <cellStyle name="0,0&#13;&#10;NA&#13;&#10;" xfId="62"/>
    <cellStyle name="着色 5 2" xfId="63"/>
    <cellStyle name="40% - 强调文字颜色 6" xfId="64" builtinId="51"/>
    <cellStyle name="适中 2" xfId="65"/>
    <cellStyle name="60% - 强调文字颜色 6" xfId="66" builtinId="52"/>
    <cellStyle name="40% - 强调文字颜色 6 2" xfId="67"/>
    <cellStyle name="20% - 着色 3 2" xfId="68"/>
    <cellStyle name="0,0&#13;&#10;NA&#13;&#10; 2" xfId="69"/>
    <cellStyle name="0,0 &#10;NA &#10;" xfId="70"/>
    <cellStyle name="0,0&#13;&#10;NA&#13;&#10; 7 2" xfId="71"/>
    <cellStyle name="常规 2 15 2" xfId="72"/>
    <cellStyle name="0,0&#13;&#10;NA&#13;&#10; 10" xfId="73"/>
    <cellStyle name="0,0&#13;&#10;NA&#13;&#10; 2 10" xfId="74"/>
    <cellStyle name="0,0&#13;&#10;NA&#13;&#10; 12" xfId="75"/>
    <cellStyle name="20% - 着色 4 2" xfId="76"/>
    <cellStyle name="0,0&#13;&#10;NA&#13;&#10; 10 2" xfId="77"/>
    <cellStyle name="0,0&#13;&#10;NA&#13;&#10; 2 2" xfId="78"/>
    <cellStyle name="40% - 着色 6 2" xfId="79"/>
    <cellStyle name="0,0&#13;&#10;NA&#13;&#10; 7" xfId="80"/>
    <cellStyle name="0,0&#13;&#10;NA&#13;&#10; 8" xfId="81"/>
    <cellStyle name="0,0&#13;&#10;NA&#13;&#10;_续建" xfId="82"/>
    <cellStyle name="0,0_x000d_&#10;NA_x000d_&#10;" xfId="83"/>
    <cellStyle name="0,0_x000d__x000a_NA_x000d__x000a_ 12" xfId="84"/>
    <cellStyle name="20% - 强调文字颜色 1 2" xfId="85"/>
    <cellStyle name="20% - 强调文字颜色 2 2" xfId="86"/>
    <cellStyle name="20% - 强调文字颜色 3 2" xfId="87"/>
    <cellStyle name="常规 3" xfId="88"/>
    <cellStyle name="20% - 强调文字颜色 4 2" xfId="89"/>
    <cellStyle name="20% - 强调文字颜色 5 2" xfId="90"/>
    <cellStyle name="20% - 强调文字颜色 6 2" xfId="91"/>
    <cellStyle name="40% - 强调文字颜色 5 2" xfId="92"/>
    <cellStyle name="20% - 着色 2 2" xfId="93"/>
    <cellStyle name="着色 1 2" xfId="94"/>
    <cellStyle name="20% - 着色 5 2" xfId="95"/>
    <cellStyle name="着色 2 2" xfId="96"/>
    <cellStyle name="20% - 着色 6 2" xfId="97"/>
    <cellStyle name="40% - 强调文字颜色 1 2" xfId="98"/>
    <cellStyle name="40% - 强调文字颜色 2 2" xfId="99"/>
    <cellStyle name="40% - 强调文字颜色 3 2" xfId="100"/>
    <cellStyle name="40% - 着色 1 2" xfId="101"/>
    <cellStyle name="40% - 着色 2 2" xfId="102"/>
    <cellStyle name="40% - 着色 3 2" xfId="103"/>
    <cellStyle name="40% - 着色 4 2" xfId="104"/>
    <cellStyle name="60% - 强调文字颜色 1 2" xfId="105"/>
    <cellStyle name="常规 5" xfId="106"/>
    <cellStyle name="60% - 强调文字颜色 2 2" xfId="107"/>
    <cellStyle name="60% - 强调文字颜色 3 2" xfId="108"/>
    <cellStyle name="60% - 强调文字颜色 4 2" xfId="109"/>
    <cellStyle name="60% - 强调文字颜色 5 2" xfId="110"/>
    <cellStyle name="常规 13 24 3" xfId="111"/>
    <cellStyle name="60% - 强调文字颜色 6 2" xfId="112"/>
    <cellStyle name="60% - 着色 1 2" xfId="113"/>
    <cellStyle name="60% - 着色 2 2" xfId="114"/>
    <cellStyle name="60% - 着色 3 2" xfId="115"/>
    <cellStyle name="60% - 着色 4 2" xfId="116"/>
    <cellStyle name="60% - 着色 5 2" xfId="117"/>
    <cellStyle name="gcd" xfId="118"/>
    <cellStyle name="标题 1 2" xfId="119"/>
    <cellStyle name="标题 2 2" xfId="120"/>
    <cellStyle name="标题 3 2" xfId="121"/>
    <cellStyle name="标题 4 2" xfId="122"/>
    <cellStyle name="标题 5" xfId="123"/>
    <cellStyle name="差 2" xfId="124"/>
    <cellStyle name="差_业务工作量指标_十三五 商贸服务业重大项目2015-2-5 2 3" xfId="125"/>
    <cellStyle name="常规 10" xfId="126"/>
    <cellStyle name="常规 10 2" xfId="127"/>
    <cellStyle name="常规 10 2 2 2 2" xfId="128"/>
    <cellStyle name="常规 10 3" xfId="129"/>
    <cellStyle name="常规 10 3 3" xfId="130"/>
    <cellStyle name="常规 10 8" xfId="131"/>
    <cellStyle name="常规 11 2 2" xfId="132"/>
    <cellStyle name="常规 15" xfId="133"/>
    <cellStyle name="常规 18 13" xfId="134"/>
    <cellStyle name="常规 2" xfId="135"/>
    <cellStyle name="常规 2 15 2 3" xfId="136"/>
    <cellStyle name="常规 2 15 2 3 3" xfId="137"/>
    <cellStyle name="常规 2 18" xfId="138"/>
    <cellStyle name="常规 2 2" xfId="139"/>
    <cellStyle name="常规 27" xfId="140"/>
    <cellStyle name="常规 3 18" xfId="141"/>
    <cellStyle name="常规 3 2" xfId="142"/>
    <cellStyle name="常规 4" xfId="143"/>
    <cellStyle name="常规 42" xfId="144"/>
    <cellStyle name="常规 42 2" xfId="145"/>
    <cellStyle name="常规 42 2 2" xfId="146"/>
    <cellStyle name="常规 42 3" xfId="147"/>
    <cellStyle name="常规 42 3 2" xfId="148"/>
    <cellStyle name="强调文字颜色 1 2" xfId="149"/>
    <cellStyle name="常规 42 4 2" xfId="150"/>
    <cellStyle name="常规 7" xfId="151"/>
    <cellStyle name="常规 8" xfId="152"/>
    <cellStyle name="常规 9" xfId="153"/>
    <cellStyle name="常规 9 2" xfId="154"/>
    <cellStyle name="常规_2007年自治区企业挖潜改造资金项目计划表-尿素" xfId="155"/>
    <cellStyle name="常规_Sheet3 2" xfId="156"/>
    <cellStyle name="好 2" xfId="157"/>
    <cellStyle name="汇总 2" xfId="158"/>
    <cellStyle name="检查单元格 2" xfId="159"/>
    <cellStyle name="解释性文本 2" xfId="160"/>
    <cellStyle name="警告文本 2" xfId="161"/>
    <cellStyle name="链接单元格 2" xfId="162"/>
    <cellStyle name="强调文字颜色 2 2" xfId="163"/>
    <cellStyle name="强调文字颜色 3 2" xfId="164"/>
    <cellStyle name="强调文字颜色 4 2" xfId="165"/>
    <cellStyle name="强调文字颜色 5 2" xfId="166"/>
    <cellStyle name="强调文字颜色 6 2" xfId="167"/>
    <cellStyle name="输入 2" xfId="168"/>
    <cellStyle name="样式 1" xfId="169"/>
    <cellStyle name="着色 3 2" xfId="170"/>
    <cellStyle name="着色 4 2" xfId="171"/>
    <cellStyle name="0,0&#13;&#10;NA&#13;&#10; 16 2" xfId="172"/>
    <cellStyle name="着色 6 2" xfId="173"/>
    <cellStyle name="注释 2" xfId="174"/>
    <cellStyle name="常规_重大工程基本情况表0318" xfId="175"/>
    <cellStyle name="常规 52" xfId="176"/>
    <cellStyle name="常规 50" xfId="177"/>
    <cellStyle name="常规 10 11" xfId="178"/>
  </cellStyles>
  <tableStyles count="0" defaultTableStyle="TableStyleMedium9"/>
  <colors>
    <mruColors>
      <color rgb="00FABF8F"/>
      <color rgb="008DB4E2"/>
      <color rgb="00B8CCE4"/>
      <color rgb="00FFFFFF"/>
      <color rgb="00FF0000"/>
      <color rgb="00339966"/>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IL285"/>
  <sheetViews>
    <sheetView tabSelected="1" view="pageBreakPreview" zoomScale="70" zoomScaleNormal="70" zoomScaleSheetLayoutView="70" workbookViewId="0">
      <selection activeCell="M8" sqref="M8"/>
    </sheetView>
  </sheetViews>
  <sheetFormatPr defaultColWidth="9" defaultRowHeight="18.75"/>
  <cols>
    <col min="1" max="1" width="7.66666666666667" style="9" customWidth="1"/>
    <col min="2" max="2" width="26.75" style="10" customWidth="1"/>
    <col min="3" max="3" width="6.375" style="11" hidden="1" customWidth="1"/>
    <col min="4" max="5" width="17.25" style="11" customWidth="1"/>
    <col min="6" max="6" width="15" style="11" customWidth="1"/>
    <col min="7" max="7" width="57.1416666666667" style="12" customWidth="1"/>
    <col min="8" max="8" width="17.625" style="13" customWidth="1"/>
    <col min="9" max="9" width="18.75" style="13" customWidth="1"/>
    <col min="10" max="10" width="17.625" style="11" customWidth="1"/>
    <col min="11" max="11" width="20.75" style="11" customWidth="1"/>
    <col min="12" max="12" width="41.6" style="12" customWidth="1"/>
    <col min="13" max="16384" width="9" style="9"/>
  </cols>
  <sheetData>
    <row r="1" s="1" customFormat="1" ht="14.25" spans="1:12">
      <c r="A1" s="14"/>
      <c r="B1" s="14"/>
      <c r="C1" s="15"/>
      <c r="D1" s="15"/>
      <c r="E1" s="15"/>
      <c r="F1" s="15"/>
      <c r="G1" s="16"/>
      <c r="H1" s="17"/>
      <c r="I1" s="52"/>
      <c r="J1" s="53"/>
      <c r="K1" s="53"/>
      <c r="L1" s="54"/>
    </row>
    <row r="2" ht="35.25" spans="1:12">
      <c r="A2" s="18" t="s">
        <v>0</v>
      </c>
      <c r="B2" s="19"/>
      <c r="C2" s="18"/>
      <c r="D2" s="18"/>
      <c r="E2" s="18"/>
      <c r="F2" s="18"/>
      <c r="G2" s="20"/>
      <c r="H2" s="18"/>
      <c r="I2" s="18"/>
      <c r="J2" s="18"/>
      <c r="K2" s="18"/>
      <c r="L2" s="20"/>
    </row>
    <row r="3" spans="1:12">
      <c r="A3" s="21" t="s">
        <v>1</v>
      </c>
      <c r="B3" s="22"/>
      <c r="C3" s="23"/>
      <c r="D3" s="23"/>
      <c r="E3" s="23"/>
      <c r="F3" s="23"/>
      <c r="G3" s="24"/>
      <c r="H3" s="23"/>
      <c r="I3" s="23"/>
      <c r="J3" s="23"/>
      <c r="K3" s="23"/>
      <c r="L3" s="24"/>
    </row>
    <row r="4" ht="24.95" customHeight="1" spans="1:12">
      <c r="A4" s="25" t="s">
        <v>2</v>
      </c>
      <c r="B4" s="26" t="s">
        <v>3</v>
      </c>
      <c r="C4" s="25"/>
      <c r="D4" s="25" t="s">
        <v>4</v>
      </c>
      <c r="E4" s="25" t="s">
        <v>5</v>
      </c>
      <c r="F4" s="25" t="s">
        <v>6</v>
      </c>
      <c r="G4" s="25" t="s">
        <v>7</v>
      </c>
      <c r="H4" s="27" t="s">
        <v>8</v>
      </c>
      <c r="I4" s="27" t="s">
        <v>9</v>
      </c>
      <c r="J4" s="25" t="s">
        <v>10</v>
      </c>
      <c r="K4" s="25" t="s">
        <v>11</v>
      </c>
      <c r="L4" s="25" t="s">
        <v>12</v>
      </c>
    </row>
    <row r="5" ht="20.25" spans="1:12">
      <c r="A5" s="28"/>
      <c r="B5" s="26" t="s">
        <v>13</v>
      </c>
      <c r="C5" s="29"/>
      <c r="D5" s="30">
        <f t="shared" ref="D5:I5" si="0">SUM(D6,D136,D179,D252)</f>
        <v>276</v>
      </c>
      <c r="E5" s="29"/>
      <c r="F5" s="29"/>
      <c r="G5" s="26"/>
      <c r="H5" s="30">
        <f t="shared" si="0"/>
        <v>27503153.493</v>
      </c>
      <c r="I5" s="30">
        <f t="shared" si="0"/>
        <v>4086715.85</v>
      </c>
      <c r="J5" s="55"/>
      <c r="K5" s="29"/>
      <c r="L5" s="26"/>
    </row>
    <row r="6" spans="1:12">
      <c r="A6" s="31"/>
      <c r="B6" s="32" t="s">
        <v>14</v>
      </c>
      <c r="C6" s="31"/>
      <c r="D6" s="33">
        <f>SUM(C7:C135)</f>
        <v>129</v>
      </c>
      <c r="E6" s="33"/>
      <c r="F6" s="33"/>
      <c r="G6" s="34"/>
      <c r="H6" s="33">
        <f>SUM(H7:H135)</f>
        <v>14152116.633</v>
      </c>
      <c r="I6" s="33">
        <f>SUM(I7:I135)</f>
        <v>1945622.85</v>
      </c>
      <c r="J6" s="31"/>
      <c r="K6" s="31"/>
      <c r="L6" s="32"/>
    </row>
    <row r="7" s="2" customFormat="1" ht="37.5" spans="1:12">
      <c r="A7" s="35">
        <v>1</v>
      </c>
      <c r="B7" s="36" t="s">
        <v>15</v>
      </c>
      <c r="C7" s="37">
        <v>1</v>
      </c>
      <c r="D7" s="37" t="s">
        <v>16</v>
      </c>
      <c r="E7" s="37" t="s">
        <v>17</v>
      </c>
      <c r="F7" s="37" t="s">
        <v>18</v>
      </c>
      <c r="G7" s="36" t="s">
        <v>19</v>
      </c>
      <c r="H7" s="38">
        <v>273300</v>
      </c>
      <c r="I7" s="38">
        <v>80000</v>
      </c>
      <c r="J7" s="37" t="s">
        <v>20</v>
      </c>
      <c r="K7" s="56" t="s">
        <v>21</v>
      </c>
      <c r="L7" s="45" t="s">
        <v>22</v>
      </c>
    </row>
    <row r="8" s="2" customFormat="1" ht="56.25" spans="1:12">
      <c r="A8" s="35">
        <f>IF(C8&lt;&gt;"",MAX(A$7:A7)+1,"")</f>
        <v>2</v>
      </c>
      <c r="B8" s="36" t="s">
        <v>23</v>
      </c>
      <c r="C8" s="37">
        <v>1</v>
      </c>
      <c r="D8" s="37" t="s">
        <v>24</v>
      </c>
      <c r="E8" s="37" t="s">
        <v>25</v>
      </c>
      <c r="F8" s="37" t="s">
        <v>26</v>
      </c>
      <c r="G8" s="36" t="s">
        <v>27</v>
      </c>
      <c r="H8" s="38">
        <v>369700</v>
      </c>
      <c r="I8" s="38">
        <v>60000</v>
      </c>
      <c r="J8" s="37" t="s">
        <v>28</v>
      </c>
      <c r="K8" s="37" t="s">
        <v>29</v>
      </c>
      <c r="L8" s="36" t="s">
        <v>30</v>
      </c>
    </row>
    <row r="9" s="2" customFormat="1" ht="56.25" spans="1:12">
      <c r="A9" s="35">
        <f>IF(C9&lt;&gt;"",MAX(A$7:A8)+1,"")</f>
        <v>3</v>
      </c>
      <c r="B9" s="36" t="s">
        <v>31</v>
      </c>
      <c r="C9" s="37">
        <v>1</v>
      </c>
      <c r="D9" s="37" t="s">
        <v>32</v>
      </c>
      <c r="E9" s="37" t="s">
        <v>33</v>
      </c>
      <c r="F9" s="37" t="s">
        <v>34</v>
      </c>
      <c r="G9" s="36" t="s">
        <v>35</v>
      </c>
      <c r="H9" s="38">
        <v>510000</v>
      </c>
      <c r="I9" s="38">
        <v>70000</v>
      </c>
      <c r="J9" s="37" t="s">
        <v>28</v>
      </c>
      <c r="K9" s="37" t="s">
        <v>36</v>
      </c>
      <c r="L9" s="36" t="s">
        <v>37</v>
      </c>
    </row>
    <row r="10" s="2" customFormat="1" ht="56.25" spans="1:12">
      <c r="A10" s="35">
        <f>IF(C10&lt;&gt;"",MAX(A$7:A9)+1,"")</f>
        <v>4</v>
      </c>
      <c r="B10" s="36" t="s">
        <v>38</v>
      </c>
      <c r="C10" s="37">
        <v>1</v>
      </c>
      <c r="D10" s="39" t="s">
        <v>39</v>
      </c>
      <c r="E10" s="37" t="s">
        <v>40</v>
      </c>
      <c r="F10" s="37" t="s">
        <v>41</v>
      </c>
      <c r="G10" s="36" t="s">
        <v>42</v>
      </c>
      <c r="H10" s="38">
        <v>200000</v>
      </c>
      <c r="I10" s="44">
        <v>30000</v>
      </c>
      <c r="J10" s="37" t="s">
        <v>28</v>
      </c>
      <c r="K10" s="37" t="s">
        <v>36</v>
      </c>
      <c r="L10" s="36" t="s">
        <v>30</v>
      </c>
    </row>
    <row r="11" s="2" customFormat="1" ht="56.25" spans="1:12">
      <c r="A11" s="35">
        <f>IF(C11&lt;&gt;"",MAX(A$7:A10)+1,"")</f>
        <v>5</v>
      </c>
      <c r="B11" s="36" t="s">
        <v>43</v>
      </c>
      <c r="C11" s="37">
        <v>1</v>
      </c>
      <c r="D11" s="39" t="s">
        <v>44</v>
      </c>
      <c r="E11" s="37" t="s">
        <v>45</v>
      </c>
      <c r="F11" s="37" t="s">
        <v>46</v>
      </c>
      <c r="G11" s="36" t="s">
        <v>47</v>
      </c>
      <c r="H11" s="38">
        <v>17656</v>
      </c>
      <c r="I11" s="44">
        <v>8000</v>
      </c>
      <c r="J11" s="37" t="s">
        <v>48</v>
      </c>
      <c r="K11" s="37" t="s">
        <v>49</v>
      </c>
      <c r="L11" s="36" t="s">
        <v>50</v>
      </c>
    </row>
    <row r="12" s="2" customFormat="1" ht="56.25" spans="1:12">
      <c r="A12" s="35">
        <f>IF(C12&lt;&gt;"",MAX(A$7:A11)+1,"")</f>
        <v>6</v>
      </c>
      <c r="B12" s="36" t="s">
        <v>51</v>
      </c>
      <c r="C12" s="40">
        <v>1</v>
      </c>
      <c r="D12" s="37" t="s">
        <v>39</v>
      </c>
      <c r="E12" s="37" t="s">
        <v>52</v>
      </c>
      <c r="F12" s="37" t="s">
        <v>53</v>
      </c>
      <c r="G12" s="36" t="s">
        <v>54</v>
      </c>
      <c r="H12" s="38">
        <v>84256</v>
      </c>
      <c r="I12" s="38">
        <v>5000</v>
      </c>
      <c r="J12" s="37" t="s">
        <v>55</v>
      </c>
      <c r="K12" s="37" t="s">
        <v>56</v>
      </c>
      <c r="L12" s="45" t="s">
        <v>57</v>
      </c>
    </row>
    <row r="13" s="2" customFormat="1" ht="56.25" spans="1:12">
      <c r="A13" s="35">
        <f>IF(C13&lt;&gt;"",MAX(A$7:A12)+1,"")</f>
        <v>7</v>
      </c>
      <c r="B13" s="36" t="s">
        <v>58</v>
      </c>
      <c r="C13" s="37">
        <v>1</v>
      </c>
      <c r="D13" s="37" t="s">
        <v>39</v>
      </c>
      <c r="E13" s="37" t="s">
        <v>59</v>
      </c>
      <c r="F13" s="37" t="s">
        <v>60</v>
      </c>
      <c r="G13" s="36" t="s">
        <v>61</v>
      </c>
      <c r="H13" s="38">
        <v>92579</v>
      </c>
      <c r="I13" s="44">
        <v>25000</v>
      </c>
      <c r="J13" s="37" t="s">
        <v>62</v>
      </c>
      <c r="K13" s="37" t="s">
        <v>49</v>
      </c>
      <c r="L13" s="36" t="s">
        <v>63</v>
      </c>
    </row>
    <row r="14" s="2" customFormat="1" ht="75" spans="1:12">
      <c r="A14" s="35">
        <f>IF(C14&lt;&gt;"",MAX(A$7:A13)+1,"")</f>
        <v>8</v>
      </c>
      <c r="B14" s="36" t="s">
        <v>64</v>
      </c>
      <c r="C14" s="37">
        <v>1</v>
      </c>
      <c r="D14" s="37" t="s">
        <v>65</v>
      </c>
      <c r="E14" s="37" t="s">
        <v>66</v>
      </c>
      <c r="F14" s="37" t="s">
        <v>67</v>
      </c>
      <c r="G14" s="36" t="s">
        <v>68</v>
      </c>
      <c r="H14" s="38">
        <v>75553</v>
      </c>
      <c r="I14" s="44">
        <v>20000</v>
      </c>
      <c r="J14" s="37" t="s">
        <v>28</v>
      </c>
      <c r="K14" s="37" t="s">
        <v>29</v>
      </c>
      <c r="L14" s="45" t="s">
        <v>69</v>
      </c>
    </row>
    <row r="15" s="2" customFormat="1" ht="56.25" spans="1:12">
      <c r="A15" s="35">
        <f>IF(C15&lt;&gt;"",MAX(A$7:A14)+1,"")</f>
        <v>9</v>
      </c>
      <c r="B15" s="36" t="s">
        <v>70</v>
      </c>
      <c r="C15" s="37">
        <v>1</v>
      </c>
      <c r="D15" s="41" t="s">
        <v>71</v>
      </c>
      <c r="E15" s="37" t="s">
        <v>72</v>
      </c>
      <c r="F15" s="37" t="s">
        <v>73</v>
      </c>
      <c r="G15" s="36" t="s">
        <v>74</v>
      </c>
      <c r="H15" s="38">
        <v>36519</v>
      </c>
      <c r="I15" s="44">
        <v>10000</v>
      </c>
      <c r="J15" s="37" t="s">
        <v>62</v>
      </c>
      <c r="K15" s="37" t="s">
        <v>75</v>
      </c>
      <c r="L15" s="45" t="s">
        <v>76</v>
      </c>
    </row>
    <row r="16" s="2" customFormat="1" ht="56.25" spans="1:12">
      <c r="A16" s="35">
        <f>IF(C16&lt;&gt;"",MAX(A$7:A15)+1,"")</f>
        <v>10</v>
      </c>
      <c r="B16" s="36" t="s">
        <v>77</v>
      </c>
      <c r="C16" s="37">
        <v>1</v>
      </c>
      <c r="D16" s="37" t="s">
        <v>44</v>
      </c>
      <c r="E16" s="37" t="s">
        <v>45</v>
      </c>
      <c r="F16" s="37" t="s">
        <v>46</v>
      </c>
      <c r="G16" s="36" t="s">
        <v>78</v>
      </c>
      <c r="H16" s="38">
        <v>29068</v>
      </c>
      <c r="I16" s="44">
        <v>10000</v>
      </c>
      <c r="J16" s="37" t="s">
        <v>20</v>
      </c>
      <c r="K16" s="37" t="s">
        <v>79</v>
      </c>
      <c r="L16" s="36" t="s">
        <v>50</v>
      </c>
    </row>
    <row r="17" s="2" customFormat="1" ht="56.25" spans="1:243">
      <c r="A17" s="35">
        <f>IF(C17&lt;&gt;"",MAX(A$7:A16)+1,"")</f>
        <v>11</v>
      </c>
      <c r="B17" s="42" t="s">
        <v>80</v>
      </c>
      <c r="C17" s="40">
        <v>1</v>
      </c>
      <c r="D17" s="37" t="s">
        <v>81</v>
      </c>
      <c r="E17" s="35" t="s">
        <v>82</v>
      </c>
      <c r="F17" s="37" t="s">
        <v>83</v>
      </c>
      <c r="G17" s="36" t="s">
        <v>84</v>
      </c>
      <c r="H17" s="38">
        <v>255559</v>
      </c>
      <c r="I17" s="38">
        <v>25000</v>
      </c>
      <c r="J17" s="35" t="s">
        <v>85</v>
      </c>
      <c r="K17" s="40" t="s">
        <v>86</v>
      </c>
      <c r="L17" s="57" t="s">
        <v>87</v>
      </c>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5"/>
      <c r="CZ17" s="5"/>
      <c r="DA17" s="5"/>
      <c r="DB17" s="5"/>
      <c r="DC17" s="5"/>
      <c r="DD17" s="5"/>
      <c r="DE17" s="5"/>
      <c r="DF17" s="5"/>
      <c r="DG17" s="5"/>
      <c r="DH17" s="5"/>
      <c r="DI17" s="5"/>
      <c r="DJ17" s="5"/>
      <c r="DK17" s="5"/>
      <c r="DL17" s="5"/>
      <c r="DM17" s="5"/>
      <c r="DN17" s="5"/>
      <c r="DO17" s="5"/>
      <c r="DP17" s="5"/>
      <c r="DQ17" s="5"/>
      <c r="DR17" s="5"/>
      <c r="DS17" s="5"/>
      <c r="DT17" s="5"/>
      <c r="DU17" s="5"/>
      <c r="DV17" s="5"/>
      <c r="DW17" s="5"/>
      <c r="DX17" s="5"/>
      <c r="DY17" s="5"/>
      <c r="DZ17" s="5"/>
      <c r="EA17" s="5"/>
      <c r="EB17" s="5"/>
      <c r="EC17" s="5"/>
      <c r="ED17" s="5"/>
      <c r="EE17" s="5"/>
      <c r="EF17" s="5"/>
      <c r="EG17" s="5"/>
      <c r="EH17" s="5"/>
      <c r="EI17" s="5"/>
      <c r="EJ17" s="5"/>
      <c r="EK17" s="5"/>
      <c r="EL17" s="5"/>
      <c r="EM17" s="5"/>
      <c r="EN17" s="5"/>
      <c r="EO17" s="5"/>
      <c r="EP17" s="5"/>
      <c r="EQ17" s="5"/>
      <c r="ER17" s="5"/>
      <c r="ES17" s="5"/>
      <c r="ET17" s="5"/>
      <c r="EU17" s="5"/>
      <c r="EV17" s="5"/>
      <c r="EW17" s="5"/>
      <c r="EX17" s="5"/>
      <c r="EY17" s="5"/>
      <c r="EZ17" s="5"/>
      <c r="FA17" s="5"/>
      <c r="FB17" s="5"/>
      <c r="FC17" s="5"/>
      <c r="FD17" s="5"/>
      <c r="FE17" s="5"/>
      <c r="FF17" s="5"/>
      <c r="FG17" s="5"/>
      <c r="FH17" s="5"/>
      <c r="FI17" s="5"/>
      <c r="FJ17" s="5"/>
      <c r="FK17" s="5"/>
      <c r="FL17" s="5"/>
      <c r="FM17" s="5"/>
      <c r="FN17" s="5"/>
      <c r="FO17" s="5"/>
      <c r="FP17" s="5"/>
      <c r="FQ17" s="5"/>
      <c r="FR17" s="5"/>
      <c r="FS17" s="5"/>
      <c r="FT17" s="5"/>
      <c r="FU17" s="5"/>
      <c r="FV17" s="5"/>
      <c r="FW17" s="5"/>
      <c r="FX17" s="5"/>
      <c r="FY17" s="5"/>
      <c r="FZ17" s="5"/>
      <c r="GA17" s="5"/>
      <c r="GB17" s="5"/>
      <c r="GC17" s="5"/>
      <c r="GD17" s="5"/>
      <c r="GE17" s="5"/>
      <c r="GF17" s="5"/>
      <c r="GG17" s="5"/>
      <c r="GH17" s="5"/>
      <c r="GI17" s="5"/>
      <c r="GJ17" s="5"/>
      <c r="GK17" s="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5"/>
      <c r="IF17" s="5"/>
      <c r="IG17" s="5"/>
      <c r="IH17" s="5"/>
      <c r="II17" s="5"/>
    </row>
    <row r="18" s="3" customFormat="1" ht="56.25" spans="1:25">
      <c r="A18" s="35">
        <f>IF(C18&lt;&gt;"",MAX(A$7:A17)+1,"")</f>
        <v>12</v>
      </c>
      <c r="B18" s="43" t="s">
        <v>88</v>
      </c>
      <c r="C18" s="41">
        <v>1</v>
      </c>
      <c r="D18" s="41" t="s">
        <v>89</v>
      </c>
      <c r="E18" s="41" t="s">
        <v>90</v>
      </c>
      <c r="F18" s="41" t="s">
        <v>91</v>
      </c>
      <c r="G18" s="43" t="s">
        <v>92</v>
      </c>
      <c r="H18" s="38">
        <v>212034</v>
      </c>
      <c r="I18" s="38">
        <v>25000</v>
      </c>
      <c r="J18" s="41" t="s">
        <v>20</v>
      </c>
      <c r="K18" s="41" t="s">
        <v>29</v>
      </c>
      <c r="L18" s="43" t="s">
        <v>93</v>
      </c>
      <c r="M18" s="58"/>
      <c r="N18" s="58"/>
      <c r="O18" s="58"/>
      <c r="P18" s="58"/>
      <c r="Q18" s="58"/>
      <c r="R18" s="58"/>
      <c r="S18" s="58"/>
      <c r="T18" s="58"/>
      <c r="U18" s="58"/>
      <c r="V18" s="58"/>
      <c r="W18" s="58"/>
      <c r="X18" s="58"/>
      <c r="Y18" s="58"/>
    </row>
    <row r="19" s="2" customFormat="1" ht="37.5" spans="1:12">
      <c r="A19" s="35">
        <f>IF(C19&lt;&gt;"",MAX(A$7:A18)+1,"")</f>
        <v>13</v>
      </c>
      <c r="B19" s="36" t="s">
        <v>94</v>
      </c>
      <c r="C19" s="37">
        <v>1</v>
      </c>
      <c r="D19" s="37" t="s">
        <v>95</v>
      </c>
      <c r="E19" s="37" t="s">
        <v>96</v>
      </c>
      <c r="F19" s="37" t="s">
        <v>97</v>
      </c>
      <c r="G19" s="36" t="s">
        <v>98</v>
      </c>
      <c r="H19" s="38">
        <v>175000</v>
      </c>
      <c r="I19" s="44">
        <v>30000</v>
      </c>
      <c r="J19" s="37" t="s">
        <v>20</v>
      </c>
      <c r="K19" s="56" t="s">
        <v>99</v>
      </c>
      <c r="L19" s="45" t="s">
        <v>100</v>
      </c>
    </row>
    <row r="20" s="2" customFormat="1" ht="37.5" spans="1:12">
      <c r="A20" s="35">
        <f>IF(C20&lt;&gt;"",MAX(A$7:A19)+1,"")</f>
        <v>14</v>
      </c>
      <c r="B20" s="36" t="s">
        <v>101</v>
      </c>
      <c r="C20" s="37">
        <v>1</v>
      </c>
      <c r="D20" s="37" t="s">
        <v>89</v>
      </c>
      <c r="E20" s="37" t="s">
        <v>102</v>
      </c>
      <c r="F20" s="37" t="s">
        <v>103</v>
      </c>
      <c r="G20" s="36" t="s">
        <v>104</v>
      </c>
      <c r="H20" s="38">
        <v>68000</v>
      </c>
      <c r="I20" s="38">
        <v>30000</v>
      </c>
      <c r="J20" s="37" t="s">
        <v>20</v>
      </c>
      <c r="K20" s="37" t="s">
        <v>75</v>
      </c>
      <c r="L20" s="36" t="s">
        <v>105</v>
      </c>
    </row>
    <row r="21" s="2" customFormat="1" ht="56.25" spans="1:12">
      <c r="A21" s="35">
        <f>IF(C21&lt;&gt;"",MAX(A$7:A20)+1,"")</f>
        <v>15</v>
      </c>
      <c r="B21" s="36" t="s">
        <v>106</v>
      </c>
      <c r="C21" s="37">
        <v>1</v>
      </c>
      <c r="D21" s="37" t="s">
        <v>89</v>
      </c>
      <c r="E21" s="37" t="s">
        <v>107</v>
      </c>
      <c r="F21" s="37" t="s">
        <v>108</v>
      </c>
      <c r="G21" s="36" t="s">
        <v>109</v>
      </c>
      <c r="H21" s="38">
        <v>90000</v>
      </c>
      <c r="I21" s="38">
        <v>32000</v>
      </c>
      <c r="J21" s="37" t="s">
        <v>20</v>
      </c>
      <c r="K21" s="37" t="s">
        <v>110</v>
      </c>
      <c r="L21" s="36" t="s">
        <v>111</v>
      </c>
    </row>
    <row r="22" s="2" customFormat="1" ht="75" spans="1:12">
      <c r="A22" s="35">
        <f>IF(C22&lt;&gt;"",MAX(A$7:A21)+1,"")</f>
        <v>16</v>
      </c>
      <c r="B22" s="36" t="s">
        <v>112</v>
      </c>
      <c r="C22" s="37">
        <v>1</v>
      </c>
      <c r="D22" s="37" t="s">
        <v>65</v>
      </c>
      <c r="E22" s="37" t="s">
        <v>113</v>
      </c>
      <c r="F22" s="37" t="s">
        <v>114</v>
      </c>
      <c r="G22" s="36" t="s">
        <v>115</v>
      </c>
      <c r="H22" s="38">
        <v>54080.59</v>
      </c>
      <c r="I22" s="44">
        <v>15000</v>
      </c>
      <c r="J22" s="37" t="s">
        <v>20</v>
      </c>
      <c r="K22" s="41" t="s">
        <v>116</v>
      </c>
      <c r="L22" s="45" t="s">
        <v>117</v>
      </c>
    </row>
    <row r="23" s="2" customFormat="1" ht="37.5" spans="1:12">
      <c r="A23" s="35">
        <f>IF(C23&lt;&gt;"",MAX(A$7:A22)+1,"")</f>
        <v>17</v>
      </c>
      <c r="B23" s="36" t="s">
        <v>118</v>
      </c>
      <c r="C23" s="37">
        <v>1</v>
      </c>
      <c r="D23" s="37" t="s">
        <v>95</v>
      </c>
      <c r="E23" s="37" t="s">
        <v>119</v>
      </c>
      <c r="F23" s="37" t="s">
        <v>120</v>
      </c>
      <c r="G23" s="36" t="s">
        <v>121</v>
      </c>
      <c r="H23" s="44">
        <v>20000</v>
      </c>
      <c r="I23" s="44">
        <v>8000</v>
      </c>
      <c r="J23" s="37" t="s">
        <v>20</v>
      </c>
      <c r="K23" s="37" t="s">
        <v>75</v>
      </c>
      <c r="L23" s="45" t="s">
        <v>122</v>
      </c>
    </row>
    <row r="24" s="2" customFormat="1" ht="56.25" spans="1:12">
      <c r="A24" s="35">
        <f>IF(C24&lt;&gt;"",MAX(A$7:A23)+1,"")</f>
        <v>18</v>
      </c>
      <c r="B24" s="45" t="s">
        <v>123</v>
      </c>
      <c r="C24" s="37">
        <v>1</v>
      </c>
      <c r="D24" s="37" t="s">
        <v>95</v>
      </c>
      <c r="E24" s="37" t="s">
        <v>124</v>
      </c>
      <c r="F24" s="37" t="s">
        <v>125</v>
      </c>
      <c r="G24" s="45" t="s">
        <v>126</v>
      </c>
      <c r="H24" s="44">
        <v>11677</v>
      </c>
      <c r="I24" s="44">
        <v>2000</v>
      </c>
      <c r="J24" s="37" t="s">
        <v>20</v>
      </c>
      <c r="K24" s="56" t="s">
        <v>127</v>
      </c>
      <c r="L24" s="45" t="s">
        <v>128</v>
      </c>
    </row>
    <row r="25" s="2" customFormat="1" ht="56.25" spans="1:12">
      <c r="A25" s="35">
        <f>IF(C25&lt;&gt;"",MAX(A$7:A24)+1,"")</f>
        <v>19</v>
      </c>
      <c r="B25" s="36" t="s">
        <v>129</v>
      </c>
      <c r="C25" s="37">
        <v>1</v>
      </c>
      <c r="D25" s="37" t="s">
        <v>130</v>
      </c>
      <c r="E25" s="37" t="s">
        <v>72</v>
      </c>
      <c r="F25" s="37" t="s">
        <v>73</v>
      </c>
      <c r="G25" s="36" t="s">
        <v>131</v>
      </c>
      <c r="H25" s="44">
        <v>15266</v>
      </c>
      <c r="I25" s="44">
        <v>2500</v>
      </c>
      <c r="J25" s="37" t="s">
        <v>132</v>
      </c>
      <c r="K25" s="37" t="s">
        <v>133</v>
      </c>
      <c r="L25" s="45" t="s">
        <v>134</v>
      </c>
    </row>
    <row r="26" s="2" customFormat="1" ht="75" spans="1:12">
      <c r="A26" s="35">
        <f>IF(C26&lt;&gt;"",MAX(A$7:A25)+1,"")</f>
        <v>20</v>
      </c>
      <c r="B26" s="36" t="s">
        <v>135</v>
      </c>
      <c r="C26" s="37">
        <v>1</v>
      </c>
      <c r="D26" s="37" t="s">
        <v>136</v>
      </c>
      <c r="E26" s="37" t="s">
        <v>137</v>
      </c>
      <c r="F26" s="37" t="s">
        <v>34</v>
      </c>
      <c r="G26" s="36" t="s">
        <v>138</v>
      </c>
      <c r="H26" s="44">
        <v>39901.89</v>
      </c>
      <c r="I26" s="44">
        <v>10000</v>
      </c>
      <c r="J26" s="37" t="s">
        <v>20</v>
      </c>
      <c r="K26" s="37" t="s">
        <v>139</v>
      </c>
      <c r="L26" s="45" t="s">
        <v>140</v>
      </c>
    </row>
    <row r="27" s="2" customFormat="1" ht="37.5" spans="1:12">
      <c r="A27" s="35">
        <f>IF(C27&lt;&gt;"",MAX(A$7:A26)+1,"")</f>
        <v>21</v>
      </c>
      <c r="B27" s="36" t="s">
        <v>141</v>
      </c>
      <c r="C27" s="37">
        <v>1</v>
      </c>
      <c r="D27" s="37" t="s">
        <v>89</v>
      </c>
      <c r="E27" s="37" t="s">
        <v>142</v>
      </c>
      <c r="F27" s="37" t="s">
        <v>143</v>
      </c>
      <c r="G27" s="36" t="s">
        <v>144</v>
      </c>
      <c r="H27" s="44">
        <v>16727.62</v>
      </c>
      <c r="I27" s="44">
        <v>3000</v>
      </c>
      <c r="J27" s="37" t="s">
        <v>20</v>
      </c>
      <c r="K27" s="37" t="s">
        <v>75</v>
      </c>
      <c r="L27" s="45" t="s">
        <v>145</v>
      </c>
    </row>
    <row r="28" s="2" customFormat="1" ht="56.25" spans="1:12">
      <c r="A28" s="35">
        <f>IF(C28&lt;&gt;"",MAX(A$7:A27)+1,"")</f>
        <v>22</v>
      </c>
      <c r="B28" s="36" t="s">
        <v>146</v>
      </c>
      <c r="C28" s="37">
        <v>1</v>
      </c>
      <c r="D28" s="37" t="s">
        <v>147</v>
      </c>
      <c r="E28" s="37" t="s">
        <v>148</v>
      </c>
      <c r="F28" s="37" t="s">
        <v>53</v>
      </c>
      <c r="G28" s="36" t="s">
        <v>149</v>
      </c>
      <c r="H28" s="44">
        <v>15156</v>
      </c>
      <c r="I28" s="44">
        <v>5000</v>
      </c>
      <c r="J28" s="37" t="s">
        <v>132</v>
      </c>
      <c r="K28" s="37" t="s">
        <v>150</v>
      </c>
      <c r="L28" s="45" t="s">
        <v>151</v>
      </c>
    </row>
    <row r="29" s="2" customFormat="1" ht="75" spans="1:12">
      <c r="A29" s="35">
        <f>IF(C29&lt;&gt;"",MAX(A$7:A28)+1,"")</f>
        <v>23</v>
      </c>
      <c r="B29" s="36" t="s">
        <v>152</v>
      </c>
      <c r="C29" s="37">
        <v>1</v>
      </c>
      <c r="D29" s="37" t="s">
        <v>89</v>
      </c>
      <c r="E29" s="37" t="s">
        <v>153</v>
      </c>
      <c r="F29" s="37" t="s">
        <v>125</v>
      </c>
      <c r="G29" s="36" t="s">
        <v>154</v>
      </c>
      <c r="H29" s="38">
        <v>145350</v>
      </c>
      <c r="I29" s="38">
        <v>25000</v>
      </c>
      <c r="J29" s="37" t="s">
        <v>20</v>
      </c>
      <c r="K29" s="37" t="s">
        <v>155</v>
      </c>
      <c r="L29" s="36" t="s">
        <v>111</v>
      </c>
    </row>
    <row r="30" s="2" customFormat="1" ht="56.25" spans="1:12">
      <c r="A30" s="35">
        <f>IF(C30&lt;&gt;"",MAX(A$7:A29)+1,"")</f>
        <v>24</v>
      </c>
      <c r="B30" s="36" t="s">
        <v>156</v>
      </c>
      <c r="C30" s="37">
        <v>1</v>
      </c>
      <c r="D30" s="37" t="s">
        <v>89</v>
      </c>
      <c r="E30" s="37" t="s">
        <v>157</v>
      </c>
      <c r="F30" s="37" t="s">
        <v>158</v>
      </c>
      <c r="G30" s="36" t="s">
        <v>159</v>
      </c>
      <c r="H30" s="38">
        <v>175000</v>
      </c>
      <c r="I30" s="38">
        <v>60000</v>
      </c>
      <c r="J30" s="37" t="s">
        <v>132</v>
      </c>
      <c r="K30" s="37" t="s">
        <v>160</v>
      </c>
      <c r="L30" s="36" t="s">
        <v>161</v>
      </c>
    </row>
    <row r="31" s="4" customFormat="1" ht="56.25" spans="1:246">
      <c r="A31" s="35">
        <f>IF(C31&lt;&gt;"",MAX(A$7:A30)+1,"")</f>
        <v>25</v>
      </c>
      <c r="B31" s="36" t="s">
        <v>162</v>
      </c>
      <c r="C31" s="41">
        <v>1</v>
      </c>
      <c r="D31" s="41" t="s">
        <v>163</v>
      </c>
      <c r="E31" s="41" t="s">
        <v>164</v>
      </c>
      <c r="F31" s="37" t="s">
        <v>165</v>
      </c>
      <c r="G31" s="43" t="s">
        <v>166</v>
      </c>
      <c r="H31" s="46">
        <v>88894</v>
      </c>
      <c r="I31" s="44">
        <v>6741</v>
      </c>
      <c r="J31" s="41" t="s">
        <v>20</v>
      </c>
      <c r="K31" s="41" t="s">
        <v>75</v>
      </c>
      <c r="L31" s="43" t="s">
        <v>167</v>
      </c>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c r="DJ31" s="8"/>
      <c r="DK31" s="8"/>
      <c r="DL31" s="8"/>
      <c r="DM31" s="8"/>
      <c r="DN31" s="8"/>
      <c r="DO31" s="8"/>
      <c r="DP31" s="8"/>
      <c r="DQ31" s="8"/>
      <c r="DR31" s="8"/>
      <c r="DS31" s="8"/>
      <c r="DT31" s="8"/>
      <c r="DU31" s="8"/>
      <c r="DV31" s="8"/>
      <c r="DW31" s="8"/>
      <c r="DX31" s="8"/>
      <c r="DY31" s="8"/>
      <c r="DZ31" s="8"/>
      <c r="EA31" s="8"/>
      <c r="EB31" s="8"/>
      <c r="EC31" s="8"/>
      <c r="ED31" s="8"/>
      <c r="EE31" s="8"/>
      <c r="EF31" s="8"/>
      <c r="EG31" s="8"/>
      <c r="EH31" s="8"/>
      <c r="EI31" s="8"/>
      <c r="EJ31" s="8"/>
      <c r="EK31" s="8"/>
      <c r="EL31" s="8"/>
      <c r="EM31" s="8"/>
      <c r="EN31" s="8"/>
      <c r="EO31" s="8"/>
      <c r="EP31" s="8"/>
      <c r="EQ31" s="8"/>
      <c r="ER31" s="8"/>
      <c r="ES31" s="8"/>
      <c r="ET31" s="8"/>
      <c r="EU31" s="8"/>
      <c r="EV31" s="8"/>
      <c r="EW31" s="8"/>
      <c r="EX31" s="8"/>
      <c r="EY31" s="8"/>
      <c r="EZ31" s="8"/>
      <c r="FA31" s="8"/>
      <c r="FB31" s="8"/>
      <c r="FC31" s="8"/>
      <c r="FD31" s="8"/>
      <c r="FE31" s="8"/>
      <c r="FF31" s="8"/>
      <c r="FG31" s="8"/>
      <c r="FH31" s="8"/>
      <c r="FI31" s="8"/>
      <c r="FJ31" s="8"/>
      <c r="FK31" s="8"/>
      <c r="FL31" s="8"/>
      <c r="FM31" s="8"/>
      <c r="FN31" s="8"/>
      <c r="FO31" s="8"/>
      <c r="FP31" s="8"/>
      <c r="FQ31" s="8"/>
      <c r="FR31" s="8"/>
      <c r="FS31" s="8"/>
      <c r="FT31" s="8"/>
      <c r="FU31" s="8"/>
      <c r="FV31" s="8"/>
      <c r="FW31" s="8"/>
      <c r="FX31" s="8"/>
      <c r="FY31" s="8"/>
      <c r="FZ31" s="8"/>
      <c r="GA31" s="8"/>
      <c r="GB31" s="8"/>
      <c r="GC31" s="8"/>
      <c r="GD31" s="8"/>
      <c r="GE31" s="8"/>
      <c r="GF31" s="8"/>
      <c r="GG31" s="8"/>
      <c r="GH31" s="8"/>
      <c r="GI31" s="8"/>
      <c r="GJ31" s="8"/>
      <c r="GK31" s="8"/>
      <c r="GL31" s="8"/>
      <c r="GM31" s="8"/>
      <c r="GN31" s="8"/>
      <c r="GO31" s="8"/>
      <c r="GP31" s="8"/>
      <c r="GQ31" s="8"/>
      <c r="GR31" s="8"/>
      <c r="GS31" s="8"/>
      <c r="GT31" s="8"/>
      <c r="GU31" s="8"/>
      <c r="GV31" s="8"/>
      <c r="GW31" s="8"/>
      <c r="GX31" s="8"/>
      <c r="GY31" s="8"/>
      <c r="GZ31" s="8"/>
      <c r="HA31" s="8"/>
      <c r="HB31" s="8"/>
      <c r="HC31" s="8"/>
      <c r="HD31" s="8"/>
      <c r="HE31" s="8"/>
      <c r="HF31" s="8"/>
      <c r="HG31" s="8"/>
      <c r="HH31" s="8"/>
      <c r="HI31" s="8"/>
      <c r="HJ31" s="8"/>
      <c r="HK31" s="8"/>
      <c r="HL31" s="8"/>
      <c r="HM31" s="8"/>
      <c r="HN31" s="8"/>
      <c r="HO31" s="8"/>
      <c r="HP31" s="8"/>
      <c r="HQ31" s="8"/>
      <c r="HR31" s="8"/>
      <c r="HS31" s="8"/>
      <c r="HT31" s="8"/>
      <c r="HU31" s="8"/>
      <c r="HV31" s="8"/>
      <c r="HW31" s="8"/>
      <c r="HX31" s="8"/>
      <c r="HY31" s="8"/>
      <c r="HZ31" s="8"/>
      <c r="IA31" s="8"/>
      <c r="IB31" s="8"/>
      <c r="IC31" s="8"/>
      <c r="ID31" s="8"/>
      <c r="IE31" s="8"/>
      <c r="IF31" s="8"/>
      <c r="IG31" s="8"/>
      <c r="IH31" s="8"/>
      <c r="II31" s="8"/>
      <c r="IJ31" s="8"/>
      <c r="IK31" s="8"/>
      <c r="IL31" s="8"/>
    </row>
    <row r="32" s="3" customFormat="1" ht="37.5" spans="1:17">
      <c r="A32" s="35">
        <f>IF(C32&lt;&gt;"",MAX(A$7:A31)+1,"")</f>
        <v>26</v>
      </c>
      <c r="B32" s="36" t="s">
        <v>168</v>
      </c>
      <c r="C32" s="37">
        <v>1</v>
      </c>
      <c r="D32" s="37" t="s">
        <v>89</v>
      </c>
      <c r="E32" s="37" t="s">
        <v>169</v>
      </c>
      <c r="F32" s="37" t="s">
        <v>97</v>
      </c>
      <c r="G32" s="36" t="s">
        <v>170</v>
      </c>
      <c r="H32" s="47">
        <v>78705</v>
      </c>
      <c r="I32" s="38">
        <v>3000</v>
      </c>
      <c r="J32" s="37" t="s">
        <v>20</v>
      </c>
      <c r="K32" s="41" t="s">
        <v>21</v>
      </c>
      <c r="L32" s="36" t="s">
        <v>171</v>
      </c>
      <c r="M32" s="58"/>
      <c r="N32" s="58"/>
      <c r="O32" s="58"/>
      <c r="P32" s="58"/>
      <c r="Q32" s="58"/>
    </row>
    <row r="33" s="3" customFormat="1" ht="75" spans="1:17">
      <c r="A33" s="35">
        <f>IF(C33&lt;&gt;"",MAX(A$7:A32)+1,"")</f>
        <v>27</v>
      </c>
      <c r="B33" s="36" t="s">
        <v>172</v>
      </c>
      <c r="C33" s="37">
        <v>1</v>
      </c>
      <c r="D33" s="37" t="s">
        <v>89</v>
      </c>
      <c r="E33" s="37" t="s">
        <v>119</v>
      </c>
      <c r="F33" s="37" t="s">
        <v>120</v>
      </c>
      <c r="G33" s="36" t="s">
        <v>173</v>
      </c>
      <c r="H33" s="47">
        <v>80000</v>
      </c>
      <c r="I33" s="38">
        <v>10000</v>
      </c>
      <c r="J33" s="37" t="s">
        <v>20</v>
      </c>
      <c r="K33" s="41" t="s">
        <v>174</v>
      </c>
      <c r="L33" s="36" t="s">
        <v>175</v>
      </c>
      <c r="M33" s="58"/>
      <c r="N33" s="58"/>
      <c r="O33" s="58"/>
      <c r="P33" s="58"/>
      <c r="Q33" s="58"/>
    </row>
    <row r="34" s="3" customFormat="1" ht="37.5" spans="1:17">
      <c r="A34" s="35">
        <f>IF(C34&lt;&gt;"",MAX(A$7:A33)+1,"")</f>
        <v>28</v>
      </c>
      <c r="B34" s="36" t="s">
        <v>176</v>
      </c>
      <c r="C34" s="37">
        <v>1</v>
      </c>
      <c r="D34" s="37" t="s">
        <v>177</v>
      </c>
      <c r="E34" s="37" t="s">
        <v>119</v>
      </c>
      <c r="F34" s="37" t="s">
        <v>120</v>
      </c>
      <c r="G34" s="36" t="s">
        <v>178</v>
      </c>
      <c r="H34" s="47">
        <v>24000</v>
      </c>
      <c r="I34" s="38">
        <v>2000</v>
      </c>
      <c r="J34" s="37" t="s">
        <v>179</v>
      </c>
      <c r="K34" s="41" t="s">
        <v>75</v>
      </c>
      <c r="L34" s="36" t="s">
        <v>180</v>
      </c>
      <c r="M34" s="58"/>
      <c r="N34" s="58"/>
      <c r="O34" s="58"/>
      <c r="P34" s="58"/>
      <c r="Q34" s="58"/>
    </row>
    <row r="35" s="3" customFormat="1" ht="56.25" spans="1:16">
      <c r="A35" s="35">
        <f>IF(C35&lt;&gt;"",MAX(A$7:A34)+1,"")</f>
        <v>29</v>
      </c>
      <c r="B35" s="36" t="s">
        <v>181</v>
      </c>
      <c r="C35" s="37">
        <v>1</v>
      </c>
      <c r="D35" s="37" t="s">
        <v>89</v>
      </c>
      <c r="E35" s="37" t="s">
        <v>169</v>
      </c>
      <c r="F35" s="37" t="s">
        <v>97</v>
      </c>
      <c r="G35" s="36" t="s">
        <v>182</v>
      </c>
      <c r="H35" s="47">
        <v>28214.44</v>
      </c>
      <c r="I35" s="38">
        <v>5000</v>
      </c>
      <c r="J35" s="37" t="s">
        <v>20</v>
      </c>
      <c r="K35" s="37" t="s">
        <v>183</v>
      </c>
      <c r="L35" s="36" t="s">
        <v>171</v>
      </c>
      <c r="M35" s="58"/>
      <c r="N35" s="58"/>
      <c r="O35" s="58"/>
      <c r="P35" s="58"/>
    </row>
    <row r="36" s="2" customFormat="1" ht="37.5" spans="1:12">
      <c r="A36" s="35">
        <f>IF(C36&lt;&gt;"",MAX(A$7:A35)+1,"")</f>
        <v>30</v>
      </c>
      <c r="B36" s="36" t="s">
        <v>184</v>
      </c>
      <c r="C36" s="37">
        <v>1</v>
      </c>
      <c r="D36" s="37" t="s">
        <v>163</v>
      </c>
      <c r="E36" s="37" t="s">
        <v>164</v>
      </c>
      <c r="F36" s="37" t="s">
        <v>165</v>
      </c>
      <c r="G36" s="36" t="s">
        <v>185</v>
      </c>
      <c r="H36" s="38">
        <v>72154</v>
      </c>
      <c r="I36" s="44">
        <v>20000</v>
      </c>
      <c r="J36" s="37" t="s">
        <v>20</v>
      </c>
      <c r="K36" s="56" t="s">
        <v>75</v>
      </c>
      <c r="L36" s="45" t="s">
        <v>180</v>
      </c>
    </row>
    <row r="37" s="2" customFormat="1" ht="150" spans="1:12">
      <c r="A37" s="35">
        <f>IF(C37&lt;&gt;"",MAX(A$7:A36)+1,"")</f>
        <v>31</v>
      </c>
      <c r="B37" s="36" t="s">
        <v>186</v>
      </c>
      <c r="C37" s="37">
        <v>1</v>
      </c>
      <c r="D37" s="37" t="s">
        <v>95</v>
      </c>
      <c r="E37" s="37" t="s">
        <v>169</v>
      </c>
      <c r="F37" s="37" t="s">
        <v>97</v>
      </c>
      <c r="G37" s="36" t="s">
        <v>187</v>
      </c>
      <c r="H37" s="38">
        <v>63600</v>
      </c>
      <c r="I37" s="44">
        <v>7000</v>
      </c>
      <c r="J37" s="37" t="s">
        <v>20</v>
      </c>
      <c r="K37" s="56" t="s">
        <v>99</v>
      </c>
      <c r="L37" s="45" t="s">
        <v>188</v>
      </c>
    </row>
    <row r="38" s="2" customFormat="1" ht="37.5" spans="1:12">
      <c r="A38" s="35">
        <f>IF(C38&lt;&gt;"",MAX(A$7:A37)+1,"")</f>
        <v>32</v>
      </c>
      <c r="B38" s="36" t="s">
        <v>189</v>
      </c>
      <c r="C38" s="37">
        <v>1</v>
      </c>
      <c r="D38" s="37" t="s">
        <v>95</v>
      </c>
      <c r="E38" s="37" t="s">
        <v>190</v>
      </c>
      <c r="F38" s="37" t="s">
        <v>97</v>
      </c>
      <c r="G38" s="36" t="s">
        <v>191</v>
      </c>
      <c r="H38" s="38">
        <v>41486</v>
      </c>
      <c r="I38" s="44">
        <v>20000</v>
      </c>
      <c r="J38" s="37" t="s">
        <v>20</v>
      </c>
      <c r="K38" s="56" t="s">
        <v>192</v>
      </c>
      <c r="L38" s="59" t="s">
        <v>193</v>
      </c>
    </row>
    <row r="39" s="2" customFormat="1" ht="75" spans="1:12">
      <c r="A39" s="35">
        <f>IF(C39&lt;&gt;"",MAX(A$7:A38)+1,"")</f>
        <v>33</v>
      </c>
      <c r="B39" s="36" t="s">
        <v>194</v>
      </c>
      <c r="C39" s="37">
        <v>1</v>
      </c>
      <c r="D39" s="37" t="s">
        <v>95</v>
      </c>
      <c r="E39" s="37" t="s">
        <v>169</v>
      </c>
      <c r="F39" s="37" t="s">
        <v>97</v>
      </c>
      <c r="G39" s="36" t="s">
        <v>195</v>
      </c>
      <c r="H39" s="38">
        <v>95980</v>
      </c>
      <c r="I39" s="44">
        <v>5000</v>
      </c>
      <c r="J39" s="37" t="s">
        <v>20</v>
      </c>
      <c r="K39" s="56" t="s">
        <v>192</v>
      </c>
      <c r="L39" s="45" t="s">
        <v>193</v>
      </c>
    </row>
    <row r="40" s="2" customFormat="1" ht="56.25" spans="1:12">
      <c r="A40" s="35">
        <f>IF(C40&lt;&gt;"",MAX(A$7:A39)+1,"")</f>
        <v>34</v>
      </c>
      <c r="B40" s="36" t="s">
        <v>196</v>
      </c>
      <c r="C40" s="37">
        <v>1</v>
      </c>
      <c r="D40" s="37" t="s">
        <v>89</v>
      </c>
      <c r="E40" s="37" t="s">
        <v>169</v>
      </c>
      <c r="F40" s="37" t="s">
        <v>97</v>
      </c>
      <c r="G40" s="36" t="s">
        <v>197</v>
      </c>
      <c r="H40" s="38">
        <v>39590.63</v>
      </c>
      <c r="I40" s="38">
        <v>5000</v>
      </c>
      <c r="J40" s="37" t="s">
        <v>20</v>
      </c>
      <c r="K40" s="37" t="s">
        <v>150</v>
      </c>
      <c r="L40" s="36" t="s">
        <v>171</v>
      </c>
    </row>
    <row r="41" s="2" customFormat="1" ht="37.5" spans="1:12">
      <c r="A41" s="35">
        <f>IF(C41&lt;&gt;"",MAX(A$7:A40)+1,"")</f>
        <v>35</v>
      </c>
      <c r="B41" s="48" t="s">
        <v>198</v>
      </c>
      <c r="C41" s="37">
        <v>1</v>
      </c>
      <c r="D41" s="35" t="s">
        <v>199</v>
      </c>
      <c r="E41" s="37" t="s">
        <v>200</v>
      </c>
      <c r="F41" s="37" t="s">
        <v>103</v>
      </c>
      <c r="G41" s="36" t="s">
        <v>201</v>
      </c>
      <c r="H41" s="38">
        <v>11260</v>
      </c>
      <c r="I41" s="44">
        <v>2000</v>
      </c>
      <c r="J41" s="37" t="s">
        <v>179</v>
      </c>
      <c r="K41" s="60" t="s">
        <v>29</v>
      </c>
      <c r="L41" s="45" t="s">
        <v>193</v>
      </c>
    </row>
    <row r="42" s="2" customFormat="1" ht="56.25" spans="1:12">
      <c r="A42" s="35">
        <f>IF(C42&lt;&gt;"",MAX(A$7:A41)+1,"")</f>
        <v>36</v>
      </c>
      <c r="B42" s="36" t="s">
        <v>202</v>
      </c>
      <c r="C42" s="37">
        <v>1</v>
      </c>
      <c r="D42" s="35" t="s">
        <v>163</v>
      </c>
      <c r="E42" s="37" t="s">
        <v>203</v>
      </c>
      <c r="F42" s="37" t="s">
        <v>204</v>
      </c>
      <c r="G42" s="36" t="s">
        <v>205</v>
      </c>
      <c r="H42" s="38">
        <v>158669</v>
      </c>
      <c r="I42" s="44">
        <v>80000</v>
      </c>
      <c r="J42" s="37" t="s">
        <v>20</v>
      </c>
      <c r="K42" s="56" t="s">
        <v>206</v>
      </c>
      <c r="L42" s="45" t="s">
        <v>207</v>
      </c>
    </row>
    <row r="43" s="3" customFormat="1" ht="56.25" spans="1:16">
      <c r="A43" s="35">
        <f>IF(C43&lt;&gt;"",MAX(A$7:A42)+1,"")</f>
        <v>37</v>
      </c>
      <c r="B43" s="36" t="s">
        <v>208</v>
      </c>
      <c r="C43" s="37">
        <v>1</v>
      </c>
      <c r="D43" s="37" t="s">
        <v>209</v>
      </c>
      <c r="E43" s="37" t="s">
        <v>203</v>
      </c>
      <c r="F43" s="37" t="s">
        <v>210</v>
      </c>
      <c r="G43" s="36" t="s">
        <v>211</v>
      </c>
      <c r="H43" s="38">
        <v>48773</v>
      </c>
      <c r="I43" s="38">
        <v>10000</v>
      </c>
      <c r="J43" s="37" t="s">
        <v>20</v>
      </c>
      <c r="K43" s="56" t="s">
        <v>212</v>
      </c>
      <c r="L43" s="45" t="s">
        <v>100</v>
      </c>
      <c r="M43" s="58"/>
      <c r="N43" s="58"/>
      <c r="O43" s="58"/>
      <c r="P43" s="58"/>
    </row>
    <row r="44" s="3" customFormat="1" ht="56.25" spans="1:16">
      <c r="A44" s="35">
        <f>IF(C44&lt;&gt;"",MAX(A$7:A43)+1,"")</f>
        <v>38</v>
      </c>
      <c r="B44" s="36" t="s">
        <v>213</v>
      </c>
      <c r="C44" s="37">
        <v>1</v>
      </c>
      <c r="D44" s="37" t="s">
        <v>209</v>
      </c>
      <c r="E44" s="37" t="s">
        <v>203</v>
      </c>
      <c r="F44" s="37" t="s">
        <v>210</v>
      </c>
      <c r="G44" s="36" t="s">
        <v>214</v>
      </c>
      <c r="H44" s="38">
        <v>36349</v>
      </c>
      <c r="I44" s="44">
        <v>15000</v>
      </c>
      <c r="J44" s="37" t="s">
        <v>215</v>
      </c>
      <c r="K44" s="56" t="s">
        <v>216</v>
      </c>
      <c r="L44" s="45" t="s">
        <v>217</v>
      </c>
      <c r="M44" s="58"/>
      <c r="N44" s="58"/>
      <c r="O44" s="58"/>
      <c r="P44" s="58"/>
    </row>
    <row r="45" s="3" customFormat="1" ht="56.25" spans="1:16">
      <c r="A45" s="35">
        <f>IF(C45&lt;&gt;"",MAX(A$7:A44)+1,"")</f>
        <v>39</v>
      </c>
      <c r="B45" s="36" t="s">
        <v>218</v>
      </c>
      <c r="C45" s="37">
        <v>1</v>
      </c>
      <c r="D45" s="37" t="s">
        <v>163</v>
      </c>
      <c r="E45" s="37" t="s">
        <v>203</v>
      </c>
      <c r="F45" s="37" t="s">
        <v>210</v>
      </c>
      <c r="G45" s="36" t="s">
        <v>219</v>
      </c>
      <c r="H45" s="38">
        <v>23912</v>
      </c>
      <c r="I45" s="38">
        <v>5000</v>
      </c>
      <c r="J45" s="37" t="s">
        <v>20</v>
      </c>
      <c r="K45" s="56" t="s">
        <v>220</v>
      </c>
      <c r="L45" s="45" t="s">
        <v>100</v>
      </c>
      <c r="M45" s="58"/>
      <c r="N45" s="58"/>
      <c r="O45" s="58"/>
      <c r="P45" s="58"/>
    </row>
    <row r="46" s="3" customFormat="1" ht="56.25" spans="1:16">
      <c r="A46" s="35">
        <f>IF(C46&lt;&gt;"",MAX(A$7:A45)+1,"")</f>
        <v>40</v>
      </c>
      <c r="B46" s="36" t="s">
        <v>221</v>
      </c>
      <c r="C46" s="37">
        <v>1</v>
      </c>
      <c r="D46" s="37" t="s">
        <v>163</v>
      </c>
      <c r="E46" s="37" t="s">
        <v>203</v>
      </c>
      <c r="F46" s="37" t="s">
        <v>210</v>
      </c>
      <c r="G46" s="36" t="s">
        <v>222</v>
      </c>
      <c r="H46" s="38">
        <v>22664</v>
      </c>
      <c r="I46" s="38">
        <v>5000</v>
      </c>
      <c r="J46" s="37" t="s">
        <v>20</v>
      </c>
      <c r="K46" s="56" t="s">
        <v>220</v>
      </c>
      <c r="L46" s="45" t="s">
        <v>100</v>
      </c>
      <c r="M46" s="58"/>
      <c r="N46" s="58"/>
      <c r="O46" s="58"/>
      <c r="P46" s="58"/>
    </row>
    <row r="47" s="3" customFormat="1" ht="75" spans="1:17">
      <c r="A47" s="35">
        <f>IF(C47&lt;&gt;"",MAX(A$7:A46)+1,"")</f>
        <v>41</v>
      </c>
      <c r="B47" s="36" t="s">
        <v>223</v>
      </c>
      <c r="C47" s="37">
        <v>1</v>
      </c>
      <c r="D47" s="37" t="s">
        <v>163</v>
      </c>
      <c r="E47" s="37" t="s">
        <v>203</v>
      </c>
      <c r="F47" s="37" t="s">
        <v>210</v>
      </c>
      <c r="G47" s="36" t="s">
        <v>224</v>
      </c>
      <c r="H47" s="47">
        <v>80801</v>
      </c>
      <c r="I47" s="38">
        <v>20000</v>
      </c>
      <c r="J47" s="37" t="s">
        <v>20</v>
      </c>
      <c r="K47" s="38" t="s">
        <v>225</v>
      </c>
      <c r="L47" s="61" t="s">
        <v>100</v>
      </c>
      <c r="M47" s="58"/>
      <c r="N47" s="58"/>
      <c r="O47" s="58"/>
      <c r="P47" s="58"/>
      <c r="Q47" s="58"/>
    </row>
    <row r="48" s="4" customFormat="1" ht="150" spans="1:246">
      <c r="A48" s="35">
        <f>IF(C48&lt;&gt;"",MAX(A$7:A47)+1,"")</f>
        <v>42</v>
      </c>
      <c r="B48" s="36" t="s">
        <v>226</v>
      </c>
      <c r="C48" s="41">
        <v>1</v>
      </c>
      <c r="D48" s="41" t="s">
        <v>163</v>
      </c>
      <c r="E48" s="37" t="s">
        <v>203</v>
      </c>
      <c r="F48" s="41" t="s">
        <v>210</v>
      </c>
      <c r="G48" s="43" t="s">
        <v>227</v>
      </c>
      <c r="H48" s="46">
        <v>99474</v>
      </c>
      <c r="I48" s="38">
        <v>20000</v>
      </c>
      <c r="J48" s="41" t="s">
        <v>20</v>
      </c>
      <c r="K48" s="56" t="s">
        <v>220</v>
      </c>
      <c r="L48" s="45" t="s">
        <v>100</v>
      </c>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8"/>
      <c r="BS48" s="8"/>
      <c r="BT48" s="8"/>
      <c r="BU48" s="8"/>
      <c r="BV48" s="8"/>
      <c r="BW48" s="8"/>
      <c r="BX48" s="8"/>
      <c r="BY48" s="8"/>
      <c r="BZ48" s="8"/>
      <c r="CA48" s="8"/>
      <c r="CB48" s="8"/>
      <c r="CC48" s="8"/>
      <c r="CD48" s="8"/>
      <c r="CE48" s="8"/>
      <c r="CF48" s="8"/>
      <c r="CG48" s="8"/>
      <c r="CH48" s="8"/>
      <c r="CI48" s="8"/>
      <c r="CJ48" s="8"/>
      <c r="CK48" s="8"/>
      <c r="CL48" s="8"/>
      <c r="CM48" s="8"/>
      <c r="CN48" s="8"/>
      <c r="CO48" s="8"/>
      <c r="CP48" s="8"/>
      <c r="CQ48" s="8"/>
      <c r="CR48" s="8"/>
      <c r="CS48" s="8"/>
      <c r="CT48" s="8"/>
      <c r="CU48" s="8"/>
      <c r="CV48" s="8"/>
      <c r="CW48" s="8"/>
      <c r="CX48" s="8"/>
      <c r="CY48" s="8"/>
      <c r="CZ48" s="8"/>
      <c r="DA48" s="8"/>
      <c r="DB48" s="8"/>
      <c r="DC48" s="8"/>
      <c r="DD48" s="8"/>
      <c r="DE48" s="8"/>
      <c r="DF48" s="8"/>
      <c r="DG48" s="8"/>
      <c r="DH48" s="8"/>
      <c r="DI48" s="8"/>
      <c r="DJ48" s="8"/>
      <c r="DK48" s="8"/>
      <c r="DL48" s="8"/>
      <c r="DM48" s="8"/>
      <c r="DN48" s="8"/>
      <c r="DO48" s="8"/>
      <c r="DP48" s="8"/>
      <c r="DQ48" s="8"/>
      <c r="DR48" s="8"/>
      <c r="DS48" s="8"/>
      <c r="DT48" s="8"/>
      <c r="DU48" s="8"/>
      <c r="DV48" s="8"/>
      <c r="DW48" s="8"/>
      <c r="DX48" s="8"/>
      <c r="DY48" s="8"/>
      <c r="DZ48" s="8"/>
      <c r="EA48" s="8"/>
      <c r="EB48" s="8"/>
      <c r="EC48" s="8"/>
      <c r="ED48" s="8"/>
      <c r="EE48" s="8"/>
      <c r="EF48" s="8"/>
      <c r="EG48" s="8"/>
      <c r="EH48" s="8"/>
      <c r="EI48" s="8"/>
      <c r="EJ48" s="8"/>
      <c r="EK48" s="8"/>
      <c r="EL48" s="8"/>
      <c r="EM48" s="8"/>
      <c r="EN48" s="8"/>
      <c r="EO48" s="8"/>
      <c r="EP48" s="8"/>
      <c r="EQ48" s="8"/>
      <c r="ER48" s="8"/>
      <c r="ES48" s="8"/>
      <c r="ET48" s="8"/>
      <c r="EU48" s="8"/>
      <c r="EV48" s="8"/>
      <c r="EW48" s="8"/>
      <c r="EX48" s="8"/>
      <c r="EY48" s="8"/>
      <c r="EZ48" s="8"/>
      <c r="FA48" s="8"/>
      <c r="FB48" s="8"/>
      <c r="FC48" s="8"/>
      <c r="FD48" s="8"/>
      <c r="FE48" s="8"/>
      <c r="FF48" s="8"/>
      <c r="FG48" s="8"/>
      <c r="FH48" s="8"/>
      <c r="FI48" s="8"/>
      <c r="FJ48" s="8"/>
      <c r="FK48" s="8"/>
      <c r="FL48" s="8"/>
      <c r="FM48" s="8"/>
      <c r="FN48" s="8"/>
      <c r="FO48" s="8"/>
      <c r="FP48" s="8"/>
      <c r="FQ48" s="8"/>
      <c r="FR48" s="8"/>
      <c r="FS48" s="8"/>
      <c r="FT48" s="8"/>
      <c r="FU48" s="8"/>
      <c r="FV48" s="8"/>
      <c r="FW48" s="8"/>
      <c r="FX48" s="8"/>
      <c r="FY48" s="8"/>
      <c r="FZ48" s="8"/>
      <c r="GA48" s="8"/>
      <c r="GB48" s="8"/>
      <c r="GC48" s="8"/>
      <c r="GD48" s="8"/>
      <c r="GE48" s="8"/>
      <c r="GF48" s="8"/>
      <c r="GG48" s="8"/>
      <c r="GH48" s="8"/>
      <c r="GI48" s="8"/>
      <c r="GJ48" s="8"/>
      <c r="GK48" s="8"/>
      <c r="GL48" s="8"/>
      <c r="GM48" s="8"/>
      <c r="GN48" s="8"/>
      <c r="GO48" s="8"/>
      <c r="GP48" s="8"/>
      <c r="GQ48" s="8"/>
      <c r="GR48" s="8"/>
      <c r="GS48" s="8"/>
      <c r="GT48" s="8"/>
      <c r="GU48" s="8"/>
      <c r="GV48" s="8"/>
      <c r="GW48" s="8"/>
      <c r="GX48" s="8"/>
      <c r="GY48" s="8"/>
      <c r="GZ48" s="8"/>
      <c r="HA48" s="8"/>
      <c r="HB48" s="8"/>
      <c r="HC48" s="8"/>
      <c r="HD48" s="8"/>
      <c r="HE48" s="8"/>
      <c r="HF48" s="8"/>
      <c r="HG48" s="8"/>
      <c r="HH48" s="8"/>
      <c r="HI48" s="8"/>
      <c r="HJ48" s="8"/>
      <c r="HK48" s="8"/>
      <c r="HL48" s="8"/>
      <c r="HM48" s="8"/>
      <c r="HN48" s="8"/>
      <c r="HO48" s="8"/>
      <c r="HP48" s="8"/>
      <c r="HQ48" s="8"/>
      <c r="HR48" s="8"/>
      <c r="HS48" s="8"/>
      <c r="HT48" s="8"/>
      <c r="HU48" s="8"/>
      <c r="HV48" s="8"/>
      <c r="HW48" s="8"/>
      <c r="HX48" s="8"/>
      <c r="HY48" s="8"/>
      <c r="HZ48" s="8"/>
      <c r="IA48" s="8"/>
      <c r="IB48" s="8"/>
      <c r="IC48" s="8"/>
      <c r="ID48" s="8"/>
      <c r="IE48" s="8"/>
      <c r="IF48" s="8"/>
      <c r="IG48" s="8"/>
      <c r="IH48" s="8"/>
      <c r="II48" s="8"/>
      <c r="IJ48" s="8"/>
      <c r="IK48" s="8"/>
      <c r="IL48" s="8"/>
    </row>
    <row r="49" s="3" customFormat="1" ht="93.75" spans="1:17">
      <c r="A49" s="35">
        <f>IF(C49&lt;&gt;"",MAX(A$7:A48)+1,"")</f>
        <v>43</v>
      </c>
      <c r="B49" s="36" t="s">
        <v>228</v>
      </c>
      <c r="C49" s="37">
        <v>1</v>
      </c>
      <c r="D49" s="37" t="s">
        <v>163</v>
      </c>
      <c r="E49" s="37" t="s">
        <v>203</v>
      </c>
      <c r="F49" s="37" t="s">
        <v>210</v>
      </c>
      <c r="G49" s="36" t="s">
        <v>229</v>
      </c>
      <c r="H49" s="47">
        <v>26529</v>
      </c>
      <c r="I49" s="38">
        <v>5000</v>
      </c>
      <c r="J49" s="37" t="s">
        <v>20</v>
      </c>
      <c r="K49" s="56" t="s">
        <v>225</v>
      </c>
      <c r="L49" s="45" t="s">
        <v>100</v>
      </c>
      <c r="M49" s="58"/>
      <c r="N49" s="58"/>
      <c r="O49" s="58"/>
      <c r="P49" s="58"/>
      <c r="Q49" s="58"/>
    </row>
    <row r="50" s="5" customFormat="1" ht="75" spans="1:12">
      <c r="A50" s="35">
        <f>IF(C50&lt;&gt;"",MAX(A$7:A49)+1,"")</f>
        <v>44</v>
      </c>
      <c r="B50" s="48" t="s">
        <v>230</v>
      </c>
      <c r="C50" s="49">
        <v>1</v>
      </c>
      <c r="D50" s="37" t="s">
        <v>65</v>
      </c>
      <c r="E50" s="37" t="s">
        <v>113</v>
      </c>
      <c r="F50" s="37" t="s">
        <v>114</v>
      </c>
      <c r="G50" s="50" t="s">
        <v>231</v>
      </c>
      <c r="H50" s="51">
        <v>169875</v>
      </c>
      <c r="I50" s="44">
        <v>25000</v>
      </c>
      <c r="J50" s="37" t="s">
        <v>20</v>
      </c>
      <c r="K50" s="37" t="s">
        <v>75</v>
      </c>
      <c r="L50" s="50" t="s">
        <v>232</v>
      </c>
    </row>
    <row r="51" s="5" customFormat="1" ht="37.5" spans="1:12">
      <c r="A51" s="35">
        <f>IF(C51&lt;&gt;"",MAX(A$7:A50)+1,"")</f>
        <v>45</v>
      </c>
      <c r="B51" s="48" t="s">
        <v>233</v>
      </c>
      <c r="C51" s="49">
        <v>1</v>
      </c>
      <c r="D51" s="37" t="s">
        <v>65</v>
      </c>
      <c r="E51" s="37" t="s">
        <v>113</v>
      </c>
      <c r="F51" s="37" t="s">
        <v>114</v>
      </c>
      <c r="G51" s="50" t="s">
        <v>234</v>
      </c>
      <c r="H51" s="51">
        <v>68613.449</v>
      </c>
      <c r="I51" s="44">
        <v>10000</v>
      </c>
      <c r="J51" s="37" t="s">
        <v>20</v>
      </c>
      <c r="K51" s="37" t="s">
        <v>235</v>
      </c>
      <c r="L51" s="50" t="s">
        <v>236</v>
      </c>
    </row>
    <row r="52" s="5" customFormat="1" ht="56.25" spans="1:12">
      <c r="A52" s="35">
        <f>IF(C52&lt;&gt;"",MAX(A$7:A51)+1,"")</f>
        <v>46</v>
      </c>
      <c r="B52" s="48" t="s">
        <v>237</v>
      </c>
      <c r="C52" s="49">
        <v>1</v>
      </c>
      <c r="D52" s="37" t="s">
        <v>65</v>
      </c>
      <c r="E52" s="37" t="s">
        <v>113</v>
      </c>
      <c r="F52" s="37" t="s">
        <v>114</v>
      </c>
      <c r="G52" s="50" t="s">
        <v>238</v>
      </c>
      <c r="H52" s="51">
        <v>290925</v>
      </c>
      <c r="I52" s="44">
        <v>10000</v>
      </c>
      <c r="J52" s="37" t="s">
        <v>20</v>
      </c>
      <c r="K52" s="37" t="s">
        <v>239</v>
      </c>
      <c r="L52" s="50" t="s">
        <v>236</v>
      </c>
    </row>
    <row r="53" s="5" customFormat="1" ht="56.25" spans="1:12">
      <c r="A53" s="35">
        <f>IF(C53&lt;&gt;"",MAX(A$7:A52)+1,"")</f>
        <v>47</v>
      </c>
      <c r="B53" s="48" t="s">
        <v>240</v>
      </c>
      <c r="C53" s="49">
        <v>1</v>
      </c>
      <c r="D53" s="37" t="s">
        <v>65</v>
      </c>
      <c r="E53" s="37" t="s">
        <v>113</v>
      </c>
      <c r="F53" s="37" t="s">
        <v>114</v>
      </c>
      <c r="G53" s="50" t="s">
        <v>241</v>
      </c>
      <c r="H53" s="51">
        <v>29665.504</v>
      </c>
      <c r="I53" s="44">
        <v>5000</v>
      </c>
      <c r="J53" s="37" t="s">
        <v>242</v>
      </c>
      <c r="K53" s="37" t="s">
        <v>75</v>
      </c>
      <c r="L53" s="50" t="s">
        <v>243</v>
      </c>
    </row>
    <row r="54" s="3" customFormat="1" ht="93.75" spans="1:16">
      <c r="A54" s="35">
        <f>IF(C54&lt;&gt;"",MAX(A$7:A53)+1,"")</f>
        <v>48</v>
      </c>
      <c r="B54" s="43" t="s">
        <v>244</v>
      </c>
      <c r="C54" s="41">
        <v>1</v>
      </c>
      <c r="D54" s="35" t="s">
        <v>95</v>
      </c>
      <c r="E54" s="41" t="s">
        <v>153</v>
      </c>
      <c r="F54" s="41" t="s">
        <v>125</v>
      </c>
      <c r="G54" s="43" t="s">
        <v>245</v>
      </c>
      <c r="H54" s="46">
        <v>129459.66</v>
      </c>
      <c r="I54" s="44">
        <v>30000</v>
      </c>
      <c r="J54" s="41" t="s">
        <v>20</v>
      </c>
      <c r="K54" s="56" t="s">
        <v>246</v>
      </c>
      <c r="L54" s="45" t="s">
        <v>247</v>
      </c>
      <c r="M54" s="58"/>
      <c r="N54" s="58"/>
      <c r="O54" s="58"/>
      <c r="P54" s="58"/>
    </row>
    <row r="55" s="2" customFormat="1" ht="37.5" spans="1:12">
      <c r="A55" s="35">
        <f>IF(C55&lt;&gt;"",MAX(A$7:A54)+1,"")</f>
        <v>49</v>
      </c>
      <c r="B55" s="36" t="s">
        <v>248</v>
      </c>
      <c r="C55" s="37">
        <v>1</v>
      </c>
      <c r="D55" s="37" t="s">
        <v>95</v>
      </c>
      <c r="E55" s="37" t="s">
        <v>164</v>
      </c>
      <c r="F55" s="37" t="s">
        <v>165</v>
      </c>
      <c r="G55" s="36" t="s">
        <v>249</v>
      </c>
      <c r="H55" s="38">
        <v>68889</v>
      </c>
      <c r="I55" s="44">
        <v>12000</v>
      </c>
      <c r="J55" s="37" t="s">
        <v>20</v>
      </c>
      <c r="K55" s="56" t="s">
        <v>250</v>
      </c>
      <c r="L55" s="45" t="s">
        <v>251</v>
      </c>
    </row>
    <row r="56" s="2" customFormat="1" ht="37.5" spans="1:12">
      <c r="A56" s="35">
        <f>IF(C56&lt;&gt;"",MAX(A$7:A55)+1,"")</f>
        <v>50</v>
      </c>
      <c r="B56" s="36" t="s">
        <v>252</v>
      </c>
      <c r="C56" s="37">
        <v>1</v>
      </c>
      <c r="D56" s="37" t="s">
        <v>65</v>
      </c>
      <c r="E56" s="37" t="s">
        <v>113</v>
      </c>
      <c r="F56" s="37" t="s">
        <v>114</v>
      </c>
      <c r="G56" s="36" t="s">
        <v>253</v>
      </c>
      <c r="H56" s="38">
        <v>68162</v>
      </c>
      <c r="I56" s="44">
        <v>8000</v>
      </c>
      <c r="J56" s="37" t="s">
        <v>20</v>
      </c>
      <c r="K56" s="37" t="s">
        <v>235</v>
      </c>
      <c r="L56" s="36" t="s">
        <v>254</v>
      </c>
    </row>
    <row r="57" s="2" customFormat="1" ht="37.5" spans="1:12">
      <c r="A57" s="35">
        <f>IF(C57&lt;&gt;"",MAX(A$7:A56)+1,"")</f>
        <v>51</v>
      </c>
      <c r="B57" s="36" t="s">
        <v>255</v>
      </c>
      <c r="C57" s="37">
        <v>1</v>
      </c>
      <c r="D57" s="37" t="s">
        <v>256</v>
      </c>
      <c r="E57" s="37" t="s">
        <v>257</v>
      </c>
      <c r="F57" s="37" t="s">
        <v>26</v>
      </c>
      <c r="G57" s="36" t="s">
        <v>258</v>
      </c>
      <c r="H57" s="38">
        <v>57035</v>
      </c>
      <c r="I57" s="62">
        <v>8000</v>
      </c>
      <c r="J57" s="37" t="s">
        <v>259</v>
      </c>
      <c r="K57" s="37" t="s">
        <v>139</v>
      </c>
      <c r="L57" s="63" t="s">
        <v>260</v>
      </c>
    </row>
    <row r="58" s="2" customFormat="1" ht="37.5" spans="1:12">
      <c r="A58" s="35">
        <f>IF(C58&lt;&gt;"",MAX(A$7:A57)+1,"")</f>
        <v>52</v>
      </c>
      <c r="B58" s="36" t="s">
        <v>261</v>
      </c>
      <c r="C58" s="37">
        <v>1</v>
      </c>
      <c r="D58" s="37" t="s">
        <v>256</v>
      </c>
      <c r="E58" s="37" t="s">
        <v>257</v>
      </c>
      <c r="F58" s="37" t="s">
        <v>26</v>
      </c>
      <c r="G58" s="36" t="s">
        <v>262</v>
      </c>
      <c r="H58" s="38">
        <v>19100</v>
      </c>
      <c r="I58" s="62">
        <v>8000</v>
      </c>
      <c r="J58" s="37" t="s">
        <v>20</v>
      </c>
      <c r="K58" s="37" t="s">
        <v>29</v>
      </c>
      <c r="L58" s="63" t="s">
        <v>263</v>
      </c>
    </row>
    <row r="59" s="2" customFormat="1" ht="37.5" spans="1:12">
      <c r="A59" s="35">
        <f>IF(C59&lt;&gt;"",MAX(A$7:A58)+1,"")</f>
        <v>53</v>
      </c>
      <c r="B59" s="36" t="s">
        <v>264</v>
      </c>
      <c r="C59" s="37">
        <v>1</v>
      </c>
      <c r="D59" s="37" t="s">
        <v>256</v>
      </c>
      <c r="E59" s="37" t="s">
        <v>257</v>
      </c>
      <c r="F59" s="37" t="s">
        <v>26</v>
      </c>
      <c r="G59" s="36" t="s">
        <v>265</v>
      </c>
      <c r="H59" s="38">
        <v>22347.76</v>
      </c>
      <c r="I59" s="62">
        <v>6000</v>
      </c>
      <c r="J59" s="37" t="s">
        <v>20</v>
      </c>
      <c r="K59" s="37" t="s">
        <v>75</v>
      </c>
      <c r="L59" s="63" t="s">
        <v>260</v>
      </c>
    </row>
    <row r="60" s="2" customFormat="1" ht="37.5" spans="1:12">
      <c r="A60" s="35">
        <f>IF(C60&lt;&gt;"",MAX(A$7:A59)+1,"")</f>
        <v>54</v>
      </c>
      <c r="B60" s="36" t="s">
        <v>266</v>
      </c>
      <c r="C60" s="37">
        <v>1</v>
      </c>
      <c r="D60" s="37" t="s">
        <v>256</v>
      </c>
      <c r="E60" s="37" t="s">
        <v>257</v>
      </c>
      <c r="F60" s="37" t="s">
        <v>26</v>
      </c>
      <c r="G60" s="36" t="s">
        <v>267</v>
      </c>
      <c r="H60" s="38">
        <v>15167.93</v>
      </c>
      <c r="I60" s="62">
        <v>9000</v>
      </c>
      <c r="J60" s="37" t="s">
        <v>20</v>
      </c>
      <c r="K60" s="37" t="s">
        <v>75</v>
      </c>
      <c r="L60" s="63" t="s">
        <v>260</v>
      </c>
    </row>
    <row r="61" s="2" customFormat="1" ht="37.5" spans="1:12">
      <c r="A61" s="35">
        <f>IF(C61&lt;&gt;"",MAX(A$7:A60)+1,"")</f>
        <v>55</v>
      </c>
      <c r="B61" s="36" t="s">
        <v>268</v>
      </c>
      <c r="C61" s="37">
        <v>1</v>
      </c>
      <c r="D61" s="37" t="s">
        <v>256</v>
      </c>
      <c r="E61" s="37" t="s">
        <v>257</v>
      </c>
      <c r="F61" s="37" t="s">
        <v>26</v>
      </c>
      <c r="G61" s="36" t="s">
        <v>269</v>
      </c>
      <c r="H61" s="38">
        <v>44650</v>
      </c>
      <c r="I61" s="62">
        <v>9100</v>
      </c>
      <c r="J61" s="37" t="s">
        <v>20</v>
      </c>
      <c r="K61" s="37" t="s">
        <v>75</v>
      </c>
      <c r="L61" s="63" t="s">
        <v>260</v>
      </c>
    </row>
    <row r="62" s="2" customFormat="1" ht="131.25" spans="1:12">
      <c r="A62" s="35">
        <f>IF(C62&lt;&gt;"",MAX(A$7:A61)+1,"")</f>
        <v>56</v>
      </c>
      <c r="B62" s="36" t="s">
        <v>270</v>
      </c>
      <c r="C62" s="37">
        <v>1</v>
      </c>
      <c r="D62" s="37" t="s">
        <v>271</v>
      </c>
      <c r="E62" s="37" t="s">
        <v>72</v>
      </c>
      <c r="F62" s="37" t="s">
        <v>73</v>
      </c>
      <c r="G62" s="36" t="s">
        <v>272</v>
      </c>
      <c r="H62" s="38">
        <v>11804.94</v>
      </c>
      <c r="I62" s="62">
        <v>4500</v>
      </c>
      <c r="J62" s="37" t="s">
        <v>242</v>
      </c>
      <c r="K62" s="37" t="s">
        <v>273</v>
      </c>
      <c r="L62" s="63" t="s">
        <v>274</v>
      </c>
    </row>
    <row r="63" s="2" customFormat="1" ht="75" spans="1:12">
      <c r="A63" s="35">
        <f>IF(C63&lt;&gt;"",MAX(A$7:A62)+1,"")</f>
        <v>57</v>
      </c>
      <c r="B63" s="36" t="s">
        <v>275</v>
      </c>
      <c r="C63" s="37">
        <v>1</v>
      </c>
      <c r="D63" s="37" t="s">
        <v>276</v>
      </c>
      <c r="E63" s="37" t="s">
        <v>137</v>
      </c>
      <c r="F63" s="37" t="s">
        <v>34</v>
      </c>
      <c r="G63" s="36" t="s">
        <v>277</v>
      </c>
      <c r="H63" s="38">
        <v>11000</v>
      </c>
      <c r="I63" s="62">
        <v>5000</v>
      </c>
      <c r="J63" s="37" t="s">
        <v>278</v>
      </c>
      <c r="K63" s="37" t="s">
        <v>75</v>
      </c>
      <c r="L63" s="63" t="s">
        <v>279</v>
      </c>
    </row>
    <row r="64" s="2" customFormat="1" ht="56.25" spans="1:12">
      <c r="A64" s="35">
        <f>IF(C64&lt;&gt;"",MAX(A$7:A63)+1,"")</f>
        <v>58</v>
      </c>
      <c r="B64" s="36" t="s">
        <v>280</v>
      </c>
      <c r="C64" s="37">
        <v>1</v>
      </c>
      <c r="D64" s="37" t="s">
        <v>276</v>
      </c>
      <c r="E64" s="37" t="s">
        <v>137</v>
      </c>
      <c r="F64" s="37" t="s">
        <v>34</v>
      </c>
      <c r="G64" s="36" t="s">
        <v>281</v>
      </c>
      <c r="H64" s="38">
        <v>31350</v>
      </c>
      <c r="I64" s="62">
        <v>5000</v>
      </c>
      <c r="J64" s="41" t="s">
        <v>20</v>
      </c>
      <c r="K64" s="37" t="s">
        <v>282</v>
      </c>
      <c r="L64" s="63" t="s">
        <v>283</v>
      </c>
    </row>
    <row r="65" s="2" customFormat="1" ht="56.25" spans="1:12">
      <c r="A65" s="35">
        <f>IF(C65&lt;&gt;"",MAX(A$7:A64)+1,"")</f>
        <v>59</v>
      </c>
      <c r="B65" s="36" t="s">
        <v>284</v>
      </c>
      <c r="C65" s="37">
        <v>1</v>
      </c>
      <c r="D65" s="37" t="s">
        <v>285</v>
      </c>
      <c r="E65" s="37" t="s">
        <v>142</v>
      </c>
      <c r="F65" s="37" t="s">
        <v>143</v>
      </c>
      <c r="G65" s="36" t="s">
        <v>286</v>
      </c>
      <c r="H65" s="38">
        <v>16400.2</v>
      </c>
      <c r="I65" s="62">
        <v>4000</v>
      </c>
      <c r="J65" s="37" t="s">
        <v>287</v>
      </c>
      <c r="K65" s="37" t="s">
        <v>288</v>
      </c>
      <c r="L65" s="63" t="s">
        <v>289</v>
      </c>
    </row>
    <row r="66" s="2" customFormat="1" ht="56.25" spans="1:12">
      <c r="A66" s="35">
        <f>IF(C66&lt;&gt;"",MAX(A$7:A65)+1,"")</f>
        <v>60</v>
      </c>
      <c r="B66" s="36" t="s">
        <v>290</v>
      </c>
      <c r="C66" s="37">
        <v>1</v>
      </c>
      <c r="D66" s="37" t="s">
        <v>291</v>
      </c>
      <c r="E66" s="37" t="s">
        <v>142</v>
      </c>
      <c r="F66" s="37" t="s">
        <v>143</v>
      </c>
      <c r="G66" s="36" t="s">
        <v>292</v>
      </c>
      <c r="H66" s="38">
        <v>17000</v>
      </c>
      <c r="I66" s="62">
        <v>5000</v>
      </c>
      <c r="J66" s="37" t="s">
        <v>179</v>
      </c>
      <c r="K66" s="37" t="s">
        <v>288</v>
      </c>
      <c r="L66" s="63" t="s">
        <v>293</v>
      </c>
    </row>
    <row r="67" s="2" customFormat="1" ht="75" spans="1:12">
      <c r="A67" s="35">
        <f>IF(C67&lt;&gt;"",MAX(A$7:A66)+1,"")</f>
        <v>61</v>
      </c>
      <c r="B67" s="36" t="s">
        <v>294</v>
      </c>
      <c r="C67" s="37">
        <v>1</v>
      </c>
      <c r="D67" s="37" t="s">
        <v>276</v>
      </c>
      <c r="E67" s="37" t="s">
        <v>137</v>
      </c>
      <c r="F67" s="37" t="s">
        <v>34</v>
      </c>
      <c r="G67" s="36" t="s">
        <v>295</v>
      </c>
      <c r="H67" s="38">
        <v>114547.33</v>
      </c>
      <c r="I67" s="62">
        <v>20000</v>
      </c>
      <c r="J67" s="37" t="s">
        <v>278</v>
      </c>
      <c r="K67" s="37" t="s">
        <v>282</v>
      </c>
      <c r="L67" s="63" t="s">
        <v>296</v>
      </c>
    </row>
    <row r="68" s="2" customFormat="1" ht="75" spans="1:12">
      <c r="A68" s="35">
        <f>IF(C68&lt;&gt;"",MAX(A$7:A67)+1,"")</f>
        <v>62</v>
      </c>
      <c r="B68" s="36" t="s">
        <v>297</v>
      </c>
      <c r="C68" s="37">
        <v>1</v>
      </c>
      <c r="D68" s="37" t="s">
        <v>147</v>
      </c>
      <c r="E68" s="37" t="s">
        <v>298</v>
      </c>
      <c r="F68" s="37" t="s">
        <v>53</v>
      </c>
      <c r="G68" s="36" t="s">
        <v>299</v>
      </c>
      <c r="H68" s="38">
        <v>11084.4</v>
      </c>
      <c r="I68" s="62">
        <v>3000</v>
      </c>
      <c r="J68" s="37" t="s">
        <v>278</v>
      </c>
      <c r="K68" s="37" t="s">
        <v>75</v>
      </c>
      <c r="L68" s="63" t="s">
        <v>300</v>
      </c>
    </row>
    <row r="69" s="2" customFormat="1" ht="37.5" spans="1:12">
      <c r="A69" s="35">
        <f>IF(C69&lt;&gt;"",MAX(A$7:A68)+1,"")</f>
        <v>63</v>
      </c>
      <c r="B69" s="36" t="s">
        <v>301</v>
      </c>
      <c r="C69" s="37">
        <v>1</v>
      </c>
      <c r="D69" s="37" t="s">
        <v>302</v>
      </c>
      <c r="E69" s="37" t="s">
        <v>303</v>
      </c>
      <c r="F69" s="37" t="s">
        <v>304</v>
      </c>
      <c r="G69" s="36" t="s">
        <v>305</v>
      </c>
      <c r="H69" s="38">
        <v>19800</v>
      </c>
      <c r="I69" s="38">
        <v>5000</v>
      </c>
      <c r="J69" s="37" t="s">
        <v>20</v>
      </c>
      <c r="K69" s="37" t="s">
        <v>183</v>
      </c>
      <c r="L69" s="36" t="s">
        <v>306</v>
      </c>
    </row>
    <row r="70" s="2" customFormat="1" ht="56.25" spans="1:12">
      <c r="A70" s="35">
        <f>IF(C70&lt;&gt;"",MAX(A$7:A69)+1,"")</f>
        <v>64</v>
      </c>
      <c r="B70" s="36" t="s">
        <v>307</v>
      </c>
      <c r="C70" s="37">
        <v>1</v>
      </c>
      <c r="D70" s="37" t="s">
        <v>95</v>
      </c>
      <c r="E70" s="37" t="s">
        <v>96</v>
      </c>
      <c r="F70" s="37" t="s">
        <v>97</v>
      </c>
      <c r="G70" s="36" t="s">
        <v>308</v>
      </c>
      <c r="H70" s="38">
        <v>195000</v>
      </c>
      <c r="I70" s="44">
        <v>52000</v>
      </c>
      <c r="J70" s="37" t="s">
        <v>20</v>
      </c>
      <c r="K70" s="56" t="s">
        <v>309</v>
      </c>
      <c r="L70" s="45" t="s">
        <v>310</v>
      </c>
    </row>
    <row r="71" s="2" customFormat="1" ht="86" customHeight="1" spans="1:12">
      <c r="A71" s="35">
        <f>IF(C71&lt;&gt;"",MAX(A$7:A70)+1,"")</f>
        <v>65</v>
      </c>
      <c r="B71" s="36" t="s">
        <v>311</v>
      </c>
      <c r="C71" s="37">
        <v>1</v>
      </c>
      <c r="D71" s="37" t="s">
        <v>95</v>
      </c>
      <c r="E71" s="37" t="s">
        <v>303</v>
      </c>
      <c r="F71" s="37" t="s">
        <v>312</v>
      </c>
      <c r="G71" s="36" t="s">
        <v>313</v>
      </c>
      <c r="H71" s="38">
        <v>590000</v>
      </c>
      <c r="I71" s="44">
        <v>80000</v>
      </c>
      <c r="J71" s="37" t="s">
        <v>20</v>
      </c>
      <c r="K71" s="56" t="s">
        <v>314</v>
      </c>
      <c r="L71" s="45" t="s">
        <v>315</v>
      </c>
    </row>
    <row r="72" s="2" customFormat="1" ht="72" customHeight="1" spans="1:12">
      <c r="A72" s="35">
        <f>IF(C72&lt;&gt;"",MAX(A$7:A71)+1,"")</f>
        <v>66</v>
      </c>
      <c r="B72" s="36" t="s">
        <v>316</v>
      </c>
      <c r="C72" s="37">
        <v>1</v>
      </c>
      <c r="D72" s="37" t="s">
        <v>95</v>
      </c>
      <c r="E72" s="37" t="s">
        <v>303</v>
      </c>
      <c r="F72" s="37" t="s">
        <v>312</v>
      </c>
      <c r="G72" s="36" t="s">
        <v>317</v>
      </c>
      <c r="H72" s="38">
        <v>633600</v>
      </c>
      <c r="I72" s="44">
        <v>40000</v>
      </c>
      <c r="J72" s="37" t="s">
        <v>20</v>
      </c>
      <c r="K72" s="56" t="s">
        <v>314</v>
      </c>
      <c r="L72" s="45" t="s">
        <v>318</v>
      </c>
    </row>
    <row r="73" s="2" customFormat="1" ht="57" customHeight="1" spans="1:12">
      <c r="A73" s="35">
        <f>IF(C73&lt;&gt;"",MAX(A$7:A72)+1,"")</f>
        <v>67</v>
      </c>
      <c r="B73" s="36" t="s">
        <v>319</v>
      </c>
      <c r="C73" s="37">
        <v>1</v>
      </c>
      <c r="D73" s="37" t="s">
        <v>95</v>
      </c>
      <c r="E73" s="37" t="s">
        <v>303</v>
      </c>
      <c r="F73" s="37" t="s">
        <v>312</v>
      </c>
      <c r="G73" s="36" t="s">
        <v>320</v>
      </c>
      <c r="H73" s="38">
        <v>629395</v>
      </c>
      <c r="I73" s="44">
        <v>167000</v>
      </c>
      <c r="J73" s="37" t="s">
        <v>20</v>
      </c>
      <c r="K73" s="56" t="s">
        <v>314</v>
      </c>
      <c r="L73" s="45" t="s">
        <v>321</v>
      </c>
    </row>
    <row r="74" s="2" customFormat="1" ht="56.25" spans="1:12">
      <c r="A74" s="35">
        <f>IF(C74&lt;&gt;"",MAX(A$7:A73)+1,"")</f>
        <v>68</v>
      </c>
      <c r="B74" s="64" t="s">
        <v>322</v>
      </c>
      <c r="C74" s="37">
        <v>1</v>
      </c>
      <c r="D74" s="65" t="s">
        <v>323</v>
      </c>
      <c r="E74" s="65" t="s">
        <v>164</v>
      </c>
      <c r="F74" s="65" t="s">
        <v>165</v>
      </c>
      <c r="G74" s="66" t="s">
        <v>324</v>
      </c>
      <c r="H74" s="65">
        <v>60048</v>
      </c>
      <c r="I74" s="38">
        <v>2000</v>
      </c>
      <c r="J74" s="37" t="s">
        <v>85</v>
      </c>
      <c r="K74" s="37" t="s">
        <v>29</v>
      </c>
      <c r="L74" s="66" t="s">
        <v>167</v>
      </c>
    </row>
    <row r="75" s="2" customFormat="1" ht="56.25" spans="1:12">
      <c r="A75" s="35">
        <f>IF(C75&lt;&gt;"",MAX(A$7:A74)+1,"")</f>
        <v>69</v>
      </c>
      <c r="B75" s="36" t="s">
        <v>325</v>
      </c>
      <c r="C75" s="37">
        <v>1</v>
      </c>
      <c r="D75" s="37" t="s">
        <v>65</v>
      </c>
      <c r="E75" s="37" t="s">
        <v>113</v>
      </c>
      <c r="F75" s="37" t="s">
        <v>114</v>
      </c>
      <c r="G75" s="36" t="s">
        <v>326</v>
      </c>
      <c r="H75" s="38">
        <v>126097.72</v>
      </c>
      <c r="I75" s="38">
        <v>20000</v>
      </c>
      <c r="J75" s="37" t="s">
        <v>20</v>
      </c>
      <c r="K75" s="37" t="s">
        <v>327</v>
      </c>
      <c r="L75" s="36" t="s">
        <v>328</v>
      </c>
    </row>
    <row r="76" s="3" customFormat="1" ht="48" customHeight="1" spans="1:17">
      <c r="A76" s="35">
        <f>IF(C76&lt;&gt;"",MAX(A$7:A75)+1,"")</f>
        <v>70</v>
      </c>
      <c r="B76" s="36" t="s">
        <v>329</v>
      </c>
      <c r="C76" s="37">
        <v>1</v>
      </c>
      <c r="D76" s="37" t="s">
        <v>89</v>
      </c>
      <c r="E76" s="37" t="s">
        <v>169</v>
      </c>
      <c r="F76" s="37" t="s">
        <v>97</v>
      </c>
      <c r="G76" s="36" t="s">
        <v>330</v>
      </c>
      <c r="H76" s="38">
        <v>80000</v>
      </c>
      <c r="I76" s="38">
        <v>15000</v>
      </c>
      <c r="J76" s="37" t="s">
        <v>20</v>
      </c>
      <c r="K76" s="37" t="s">
        <v>183</v>
      </c>
      <c r="L76" s="36" t="s">
        <v>331</v>
      </c>
      <c r="M76" s="58"/>
      <c r="N76" s="58"/>
      <c r="O76" s="58"/>
      <c r="P76" s="58"/>
      <c r="Q76" s="58"/>
    </row>
    <row r="77" s="3" customFormat="1" ht="65" customHeight="1" spans="1:17">
      <c r="A77" s="35">
        <f>IF(C77&lt;&gt;"",MAX(A$7:A76)+1,"")</f>
        <v>71</v>
      </c>
      <c r="B77" s="36" t="s">
        <v>332</v>
      </c>
      <c r="C77" s="37">
        <v>1</v>
      </c>
      <c r="D77" s="37" t="s">
        <v>65</v>
      </c>
      <c r="E77" s="37" t="s">
        <v>113</v>
      </c>
      <c r="F77" s="37" t="s">
        <v>114</v>
      </c>
      <c r="G77" s="36" t="s">
        <v>333</v>
      </c>
      <c r="H77" s="47">
        <v>25061.4</v>
      </c>
      <c r="I77" s="44">
        <v>10000</v>
      </c>
      <c r="J77" s="37" t="s">
        <v>20</v>
      </c>
      <c r="K77" s="41" t="s">
        <v>334</v>
      </c>
      <c r="L77" s="70" t="s">
        <v>335</v>
      </c>
      <c r="M77" s="58"/>
      <c r="N77" s="58"/>
      <c r="O77" s="58"/>
      <c r="P77" s="58"/>
      <c r="Q77" s="58"/>
    </row>
    <row r="78" s="3" customFormat="1" ht="42" customHeight="1" spans="1:17">
      <c r="A78" s="35">
        <f>IF(C78&lt;&gt;"",MAX(A$7:A77)+1,"")</f>
        <v>72</v>
      </c>
      <c r="B78" s="36" t="s">
        <v>336</v>
      </c>
      <c r="C78" s="37">
        <v>1</v>
      </c>
      <c r="D78" s="37" t="s">
        <v>65</v>
      </c>
      <c r="E78" s="37" t="s">
        <v>113</v>
      </c>
      <c r="F78" s="37" t="s">
        <v>114</v>
      </c>
      <c r="G78" s="36" t="s">
        <v>337</v>
      </c>
      <c r="H78" s="47">
        <v>39288</v>
      </c>
      <c r="I78" s="44">
        <v>5000</v>
      </c>
      <c r="J78" s="37" t="s">
        <v>20</v>
      </c>
      <c r="K78" s="41" t="s">
        <v>75</v>
      </c>
      <c r="L78" s="45" t="s">
        <v>338</v>
      </c>
      <c r="M78" s="58"/>
      <c r="N78" s="58"/>
      <c r="O78" s="58"/>
      <c r="P78" s="58"/>
      <c r="Q78" s="58"/>
    </row>
    <row r="79" s="3" customFormat="1" ht="68" customHeight="1" spans="1:17">
      <c r="A79" s="35">
        <f>IF(C79&lt;&gt;"",MAX(A$7:A78)+1,"")</f>
        <v>73</v>
      </c>
      <c r="B79" s="36" t="s">
        <v>339</v>
      </c>
      <c r="C79" s="37">
        <v>1</v>
      </c>
      <c r="D79" s="37" t="s">
        <v>65</v>
      </c>
      <c r="E79" s="37" t="s">
        <v>113</v>
      </c>
      <c r="F79" s="37" t="s">
        <v>114</v>
      </c>
      <c r="G79" s="36" t="s">
        <v>340</v>
      </c>
      <c r="H79" s="47">
        <v>73848.84</v>
      </c>
      <c r="I79" s="44">
        <v>15000</v>
      </c>
      <c r="J79" s="37" t="s">
        <v>20</v>
      </c>
      <c r="K79" s="41" t="s">
        <v>75</v>
      </c>
      <c r="L79" s="70" t="s">
        <v>335</v>
      </c>
      <c r="M79" s="58"/>
      <c r="N79" s="58"/>
      <c r="O79" s="58"/>
      <c r="P79" s="58"/>
      <c r="Q79" s="58"/>
    </row>
    <row r="80" s="3" customFormat="1" ht="58" customHeight="1" spans="1:17">
      <c r="A80" s="35">
        <f>IF(C80&lt;&gt;"",MAX(A$7:A79)+1,"")</f>
        <v>74</v>
      </c>
      <c r="B80" s="36" t="s">
        <v>341</v>
      </c>
      <c r="C80" s="37">
        <v>1</v>
      </c>
      <c r="D80" s="37" t="s">
        <v>65</v>
      </c>
      <c r="E80" s="37" t="s">
        <v>113</v>
      </c>
      <c r="F80" s="37" t="s">
        <v>114</v>
      </c>
      <c r="G80" s="36" t="s">
        <v>342</v>
      </c>
      <c r="H80" s="47">
        <v>67480</v>
      </c>
      <c r="I80" s="44">
        <v>15000</v>
      </c>
      <c r="J80" s="37" t="s">
        <v>20</v>
      </c>
      <c r="K80" s="41" t="s">
        <v>343</v>
      </c>
      <c r="L80" s="36" t="s">
        <v>338</v>
      </c>
      <c r="M80" s="58"/>
      <c r="N80" s="58"/>
      <c r="O80" s="58"/>
      <c r="P80" s="58"/>
      <c r="Q80" s="58"/>
    </row>
    <row r="81" s="3" customFormat="1" ht="47" customHeight="1" spans="1:17">
      <c r="A81" s="35">
        <f>IF(C81&lt;&gt;"",MAX(A$7:A80)+1,"")</f>
        <v>75</v>
      </c>
      <c r="B81" s="36" t="s">
        <v>344</v>
      </c>
      <c r="C81" s="37">
        <v>1</v>
      </c>
      <c r="D81" s="37" t="s">
        <v>345</v>
      </c>
      <c r="E81" s="37" t="s">
        <v>169</v>
      </c>
      <c r="F81" s="37" t="s">
        <v>97</v>
      </c>
      <c r="G81" s="36" t="s">
        <v>346</v>
      </c>
      <c r="H81" s="47">
        <v>61589</v>
      </c>
      <c r="I81" s="44">
        <v>8000</v>
      </c>
      <c r="J81" s="37" t="s">
        <v>179</v>
      </c>
      <c r="K81" s="41" t="s">
        <v>29</v>
      </c>
      <c r="L81" s="36" t="s">
        <v>193</v>
      </c>
      <c r="M81" s="58"/>
      <c r="N81" s="58"/>
      <c r="O81" s="58"/>
      <c r="P81" s="58"/>
      <c r="Q81" s="58"/>
    </row>
    <row r="82" s="2" customFormat="1" ht="87" customHeight="1" spans="1:12">
      <c r="A82" s="35">
        <f>IF(C82&lt;&gt;"",MAX(A$7:A81)+1,"")</f>
        <v>76</v>
      </c>
      <c r="B82" s="36" t="s">
        <v>347</v>
      </c>
      <c r="C82" s="37">
        <v>1</v>
      </c>
      <c r="D82" s="37" t="s">
        <v>95</v>
      </c>
      <c r="E82" s="37" t="s">
        <v>169</v>
      </c>
      <c r="F82" s="37" t="s">
        <v>97</v>
      </c>
      <c r="G82" s="36" t="s">
        <v>348</v>
      </c>
      <c r="H82" s="38">
        <v>53450</v>
      </c>
      <c r="I82" s="44">
        <v>3000</v>
      </c>
      <c r="J82" s="37" t="s">
        <v>20</v>
      </c>
      <c r="K82" s="56" t="s">
        <v>192</v>
      </c>
      <c r="L82" s="45" t="s">
        <v>349</v>
      </c>
    </row>
    <row r="83" s="2" customFormat="1" ht="66" customHeight="1" spans="1:12">
      <c r="A83" s="35">
        <f>IF(C83&lt;&gt;"",MAX(A$7:A82)+1,"")</f>
        <v>77</v>
      </c>
      <c r="B83" s="42" t="s">
        <v>350</v>
      </c>
      <c r="C83" s="40">
        <v>1</v>
      </c>
      <c r="D83" s="35" t="s">
        <v>163</v>
      </c>
      <c r="E83" s="37" t="s">
        <v>203</v>
      </c>
      <c r="F83" s="37" t="s">
        <v>210</v>
      </c>
      <c r="G83" s="36" t="s">
        <v>351</v>
      </c>
      <c r="H83" s="38">
        <v>108016</v>
      </c>
      <c r="I83" s="44">
        <v>30000</v>
      </c>
      <c r="J83" s="37" t="s">
        <v>215</v>
      </c>
      <c r="K83" s="56" t="s">
        <v>21</v>
      </c>
      <c r="L83" s="45" t="s">
        <v>217</v>
      </c>
    </row>
    <row r="84" s="2" customFormat="1" ht="118" customHeight="1" spans="1:12">
      <c r="A84" s="35">
        <f>IF(C84&lt;&gt;"",MAX(A$7:A83)+1,"")</f>
        <v>78</v>
      </c>
      <c r="B84" s="36" t="s">
        <v>352</v>
      </c>
      <c r="C84" s="37">
        <v>1</v>
      </c>
      <c r="D84" s="35" t="s">
        <v>163</v>
      </c>
      <c r="E84" s="37" t="s">
        <v>203</v>
      </c>
      <c r="F84" s="37" t="s">
        <v>210</v>
      </c>
      <c r="G84" s="36" t="s">
        <v>353</v>
      </c>
      <c r="H84" s="38">
        <v>12943</v>
      </c>
      <c r="I84" s="44">
        <v>5000</v>
      </c>
      <c r="J84" s="37" t="s">
        <v>242</v>
      </c>
      <c r="K84" s="56" t="s">
        <v>354</v>
      </c>
      <c r="L84" s="45" t="s">
        <v>217</v>
      </c>
    </row>
    <row r="85" s="2" customFormat="1" ht="75" spans="1:12">
      <c r="A85" s="35">
        <f>IF(C85&lt;&gt;"",MAX(A$7:A84)+1,"")</f>
        <v>79</v>
      </c>
      <c r="B85" s="45" t="s">
        <v>355</v>
      </c>
      <c r="C85" s="37">
        <v>1</v>
      </c>
      <c r="D85" s="56" t="s">
        <v>163</v>
      </c>
      <c r="E85" s="37" t="s">
        <v>356</v>
      </c>
      <c r="F85" s="56" t="s">
        <v>210</v>
      </c>
      <c r="G85" s="45" t="s">
        <v>357</v>
      </c>
      <c r="H85" s="44">
        <v>69811</v>
      </c>
      <c r="I85" s="44">
        <v>30000</v>
      </c>
      <c r="J85" s="37" t="s">
        <v>358</v>
      </c>
      <c r="K85" s="56" t="s">
        <v>354</v>
      </c>
      <c r="L85" s="45" t="s">
        <v>359</v>
      </c>
    </row>
    <row r="86" s="2" customFormat="1" ht="83" customHeight="1" spans="1:12">
      <c r="A86" s="35">
        <f>IF(C86&lt;&gt;"",MAX(A$7:A85)+1,"")</f>
        <v>80</v>
      </c>
      <c r="B86" s="36" t="s">
        <v>360</v>
      </c>
      <c r="C86" s="37">
        <v>1</v>
      </c>
      <c r="D86" s="37" t="s">
        <v>163</v>
      </c>
      <c r="E86" s="37" t="s">
        <v>356</v>
      </c>
      <c r="F86" s="37" t="s">
        <v>210</v>
      </c>
      <c r="G86" s="36" t="s">
        <v>361</v>
      </c>
      <c r="H86" s="38">
        <v>65625</v>
      </c>
      <c r="I86" s="44">
        <v>25000</v>
      </c>
      <c r="J86" s="37" t="s">
        <v>358</v>
      </c>
      <c r="K86" s="56" t="s">
        <v>354</v>
      </c>
      <c r="L86" s="45" t="s">
        <v>359</v>
      </c>
    </row>
    <row r="87" s="2" customFormat="1" ht="78" customHeight="1" spans="1:12">
      <c r="A87" s="35">
        <f>IF(C87&lt;&gt;"",MAX(A$7:A86)+1,"")</f>
        <v>81</v>
      </c>
      <c r="B87" s="36" t="s">
        <v>362</v>
      </c>
      <c r="C87" s="37">
        <v>1</v>
      </c>
      <c r="D87" s="37" t="s">
        <v>163</v>
      </c>
      <c r="E87" s="37" t="s">
        <v>356</v>
      </c>
      <c r="F87" s="37" t="s">
        <v>210</v>
      </c>
      <c r="G87" s="36" t="s">
        <v>363</v>
      </c>
      <c r="H87" s="38">
        <v>29536</v>
      </c>
      <c r="I87" s="38">
        <v>10000</v>
      </c>
      <c r="J87" s="37" t="s">
        <v>358</v>
      </c>
      <c r="K87" s="56" t="s">
        <v>364</v>
      </c>
      <c r="L87" s="45" t="s">
        <v>359</v>
      </c>
    </row>
    <row r="88" s="2" customFormat="1" ht="63" customHeight="1" spans="1:12">
      <c r="A88" s="35">
        <f>IF(C88&lt;&gt;"",MAX(A$7:A87)+1,"")</f>
        <v>82</v>
      </c>
      <c r="B88" s="48" t="s">
        <v>365</v>
      </c>
      <c r="C88" s="37">
        <v>1</v>
      </c>
      <c r="D88" s="37" t="s">
        <v>65</v>
      </c>
      <c r="E88" s="37" t="s">
        <v>366</v>
      </c>
      <c r="F88" s="37" t="s">
        <v>114</v>
      </c>
      <c r="G88" s="50" t="s">
        <v>367</v>
      </c>
      <c r="H88" s="51">
        <v>153115</v>
      </c>
      <c r="I88" s="38">
        <v>5000</v>
      </c>
      <c r="J88" s="37" t="s">
        <v>20</v>
      </c>
      <c r="K88" s="37" t="s">
        <v>56</v>
      </c>
      <c r="L88" s="50" t="s">
        <v>368</v>
      </c>
    </row>
    <row r="89" s="2" customFormat="1" ht="56.25" spans="1:12">
      <c r="A89" s="35">
        <f>IF(C89&lt;&gt;"",MAX(A$7:A88)+1,"")</f>
        <v>83</v>
      </c>
      <c r="B89" s="36" t="s">
        <v>369</v>
      </c>
      <c r="C89" s="37">
        <v>1</v>
      </c>
      <c r="D89" s="37" t="s">
        <v>65</v>
      </c>
      <c r="E89" s="37" t="s">
        <v>370</v>
      </c>
      <c r="F89" s="37" t="s">
        <v>114</v>
      </c>
      <c r="G89" s="36" t="s">
        <v>371</v>
      </c>
      <c r="H89" s="38">
        <v>23281.46</v>
      </c>
      <c r="I89" s="44">
        <v>1500</v>
      </c>
      <c r="J89" s="37" t="s">
        <v>20</v>
      </c>
      <c r="K89" s="37" t="s">
        <v>372</v>
      </c>
      <c r="L89" s="45" t="s">
        <v>373</v>
      </c>
    </row>
    <row r="90" s="3" customFormat="1" ht="93.75" spans="1:25">
      <c r="A90" s="35">
        <f>IF(C90&lt;&gt;"",MAX(A$7:A89)+1,"")</f>
        <v>84</v>
      </c>
      <c r="B90" s="43" t="s">
        <v>374</v>
      </c>
      <c r="C90" s="41">
        <v>1</v>
      </c>
      <c r="D90" s="41" t="s">
        <v>375</v>
      </c>
      <c r="E90" s="41" t="s">
        <v>72</v>
      </c>
      <c r="F90" s="41" t="s">
        <v>73</v>
      </c>
      <c r="G90" s="43" t="s">
        <v>376</v>
      </c>
      <c r="H90" s="46">
        <v>443751</v>
      </c>
      <c r="I90" s="44">
        <v>50000</v>
      </c>
      <c r="J90" s="41" t="s">
        <v>20</v>
      </c>
      <c r="K90" s="56" t="s">
        <v>377</v>
      </c>
      <c r="L90" s="45" t="s">
        <v>378</v>
      </c>
      <c r="M90" s="58"/>
      <c r="N90" s="58"/>
      <c r="O90" s="58"/>
      <c r="P90" s="58"/>
      <c r="Q90" s="58"/>
      <c r="R90" s="58"/>
      <c r="S90" s="58"/>
      <c r="T90" s="58"/>
      <c r="U90" s="58"/>
      <c r="V90" s="58"/>
      <c r="W90" s="58"/>
      <c r="X90" s="58"/>
      <c r="Y90" s="58"/>
    </row>
    <row r="91" s="3" customFormat="1" ht="112.5" spans="1:25">
      <c r="A91" s="35">
        <f>IF(C91&lt;&gt;"",MAX(A$7:A90)+1,"")</f>
        <v>85</v>
      </c>
      <c r="B91" s="43" t="s">
        <v>379</v>
      </c>
      <c r="C91" s="41">
        <v>1</v>
      </c>
      <c r="D91" s="41" t="s">
        <v>380</v>
      </c>
      <c r="E91" s="41" t="s">
        <v>381</v>
      </c>
      <c r="F91" s="41" t="s">
        <v>382</v>
      </c>
      <c r="G91" s="43" t="s">
        <v>383</v>
      </c>
      <c r="H91" s="46">
        <v>12327</v>
      </c>
      <c r="I91" s="44">
        <v>2327</v>
      </c>
      <c r="J91" s="41" t="s">
        <v>242</v>
      </c>
      <c r="K91" s="56" t="s">
        <v>384</v>
      </c>
      <c r="L91" s="45" t="s">
        <v>385</v>
      </c>
      <c r="M91" s="58"/>
      <c r="N91" s="58"/>
      <c r="O91" s="58"/>
      <c r="P91" s="58"/>
      <c r="Q91" s="58"/>
      <c r="R91" s="58"/>
      <c r="S91" s="58"/>
      <c r="T91" s="58"/>
      <c r="U91" s="58"/>
      <c r="V91" s="58"/>
      <c r="W91" s="58"/>
      <c r="X91" s="58"/>
      <c r="Y91" s="58"/>
    </row>
    <row r="92" s="6" customFormat="1" ht="45" customHeight="1" spans="1:12">
      <c r="A92" s="35">
        <f>IF(C92&lt;&gt;"",MAX(A$7:A91)+1,"")</f>
        <v>86</v>
      </c>
      <c r="B92" s="57" t="s">
        <v>386</v>
      </c>
      <c r="C92" s="40">
        <v>1</v>
      </c>
      <c r="D92" s="40" t="s">
        <v>387</v>
      </c>
      <c r="E92" s="40" t="s">
        <v>388</v>
      </c>
      <c r="F92" s="40" t="s">
        <v>46</v>
      </c>
      <c r="G92" s="57" t="s">
        <v>389</v>
      </c>
      <c r="H92" s="38">
        <v>49447</v>
      </c>
      <c r="I92" s="44">
        <v>5000</v>
      </c>
      <c r="J92" s="41" t="s">
        <v>242</v>
      </c>
      <c r="K92" s="40" t="s">
        <v>390</v>
      </c>
      <c r="L92" s="36" t="s">
        <v>391</v>
      </c>
    </row>
    <row r="93" s="6" customFormat="1" ht="45" customHeight="1" spans="1:12">
      <c r="A93" s="35">
        <f>IF(C93&lt;&gt;"",MAX(A$7:A92)+1,"")</f>
        <v>87</v>
      </c>
      <c r="B93" s="57" t="s">
        <v>392</v>
      </c>
      <c r="C93" s="40">
        <v>1</v>
      </c>
      <c r="D93" s="40" t="s">
        <v>387</v>
      </c>
      <c r="E93" s="40" t="s">
        <v>388</v>
      </c>
      <c r="F93" s="40" t="s">
        <v>46</v>
      </c>
      <c r="G93" s="57" t="s">
        <v>393</v>
      </c>
      <c r="H93" s="38">
        <v>45136</v>
      </c>
      <c r="I93" s="44">
        <v>5000</v>
      </c>
      <c r="J93" s="41" t="s">
        <v>242</v>
      </c>
      <c r="K93" s="40" t="s">
        <v>394</v>
      </c>
      <c r="L93" s="36" t="s">
        <v>391</v>
      </c>
    </row>
    <row r="94" s="7" customFormat="1" ht="37.5" spans="1:12">
      <c r="A94" s="35">
        <f>IF(C94&lt;&gt;"",MAX(A$7:A93)+1,"")</f>
        <v>88</v>
      </c>
      <c r="B94" s="36" t="s">
        <v>395</v>
      </c>
      <c r="C94" s="37">
        <v>1</v>
      </c>
      <c r="D94" s="39" t="s">
        <v>396</v>
      </c>
      <c r="E94" s="35" t="s">
        <v>137</v>
      </c>
      <c r="F94" s="37" t="s">
        <v>34</v>
      </c>
      <c r="G94" s="36" t="s">
        <v>397</v>
      </c>
      <c r="H94" s="38">
        <v>38700</v>
      </c>
      <c r="I94" s="44">
        <v>15000</v>
      </c>
      <c r="J94" s="37" t="s">
        <v>20</v>
      </c>
      <c r="K94" s="37" t="s">
        <v>29</v>
      </c>
      <c r="L94" s="36" t="s">
        <v>391</v>
      </c>
    </row>
    <row r="95" s="6" customFormat="1" ht="37.5" spans="1:12">
      <c r="A95" s="35">
        <f>IF(C95&lt;&gt;"",MAX(A$7:A94)+1,"")</f>
        <v>89</v>
      </c>
      <c r="B95" s="57" t="s">
        <v>398</v>
      </c>
      <c r="C95" s="40">
        <v>1</v>
      </c>
      <c r="D95" s="40" t="s">
        <v>399</v>
      </c>
      <c r="E95" s="40" t="s">
        <v>298</v>
      </c>
      <c r="F95" s="40" t="s">
        <v>53</v>
      </c>
      <c r="G95" s="57" t="s">
        <v>400</v>
      </c>
      <c r="H95" s="38">
        <v>43895</v>
      </c>
      <c r="I95" s="44">
        <v>5000</v>
      </c>
      <c r="J95" s="41" t="s">
        <v>242</v>
      </c>
      <c r="K95" s="40" t="s">
        <v>401</v>
      </c>
      <c r="L95" s="36" t="s">
        <v>391</v>
      </c>
    </row>
    <row r="96" s="6" customFormat="1" ht="56.25" spans="1:12">
      <c r="A96" s="35">
        <f>IF(C96&lt;&gt;"",MAX(A$7:A95)+1,"")</f>
        <v>90</v>
      </c>
      <c r="B96" s="57" t="s">
        <v>402</v>
      </c>
      <c r="C96" s="40">
        <v>1</v>
      </c>
      <c r="D96" s="40" t="s">
        <v>403</v>
      </c>
      <c r="E96" s="40" t="s">
        <v>404</v>
      </c>
      <c r="F96" s="40" t="s">
        <v>125</v>
      </c>
      <c r="G96" s="57" t="s">
        <v>405</v>
      </c>
      <c r="H96" s="38">
        <v>80064.33</v>
      </c>
      <c r="I96" s="44">
        <v>6000</v>
      </c>
      <c r="J96" s="56" t="s">
        <v>179</v>
      </c>
      <c r="K96" s="40" t="s">
        <v>406</v>
      </c>
      <c r="L96" s="36" t="s">
        <v>407</v>
      </c>
    </row>
    <row r="97" s="6" customFormat="1" ht="75" spans="1:12">
      <c r="A97" s="35">
        <f>IF(C97&lt;&gt;"",MAX(A$7:A96)+1,"")</f>
        <v>91</v>
      </c>
      <c r="B97" s="57" t="s">
        <v>408</v>
      </c>
      <c r="C97" s="40">
        <v>1</v>
      </c>
      <c r="D97" s="40" t="s">
        <v>403</v>
      </c>
      <c r="E97" s="40" t="s">
        <v>404</v>
      </c>
      <c r="F97" s="40" t="s">
        <v>125</v>
      </c>
      <c r="G97" s="57" t="s">
        <v>409</v>
      </c>
      <c r="H97" s="38">
        <v>31271.09</v>
      </c>
      <c r="I97" s="44">
        <v>2200</v>
      </c>
      <c r="J97" s="56" t="s">
        <v>179</v>
      </c>
      <c r="K97" s="40" t="s">
        <v>133</v>
      </c>
      <c r="L97" s="36" t="s">
        <v>410</v>
      </c>
    </row>
    <row r="98" s="6" customFormat="1" ht="75" spans="1:12">
      <c r="A98" s="35">
        <f>IF(C98&lt;&gt;"",MAX(A$7:A97)+1,"")</f>
        <v>92</v>
      </c>
      <c r="B98" s="57" t="s">
        <v>411</v>
      </c>
      <c r="C98" s="40">
        <v>1</v>
      </c>
      <c r="D98" s="40" t="s">
        <v>65</v>
      </c>
      <c r="E98" s="40" t="s">
        <v>113</v>
      </c>
      <c r="F98" s="40" t="s">
        <v>114</v>
      </c>
      <c r="G98" s="57" t="s">
        <v>412</v>
      </c>
      <c r="H98" s="38">
        <v>10049.17</v>
      </c>
      <c r="I98" s="44">
        <v>3500</v>
      </c>
      <c r="J98" s="56" t="s">
        <v>20</v>
      </c>
      <c r="K98" s="40" t="s">
        <v>413</v>
      </c>
      <c r="L98" s="36" t="s">
        <v>414</v>
      </c>
    </row>
    <row r="99" s="6" customFormat="1" ht="56.25" spans="1:12">
      <c r="A99" s="35">
        <f>IF(C99&lt;&gt;"",MAX(A$7:A98)+1,"")</f>
        <v>93</v>
      </c>
      <c r="B99" s="57" t="s">
        <v>415</v>
      </c>
      <c r="C99" s="40">
        <v>1</v>
      </c>
      <c r="D99" s="40" t="s">
        <v>65</v>
      </c>
      <c r="E99" s="40" t="s">
        <v>113</v>
      </c>
      <c r="F99" s="40" t="s">
        <v>114</v>
      </c>
      <c r="G99" s="57" t="s">
        <v>416</v>
      </c>
      <c r="H99" s="38">
        <v>96853.95</v>
      </c>
      <c r="I99" s="44">
        <v>1000</v>
      </c>
      <c r="J99" s="56" t="s">
        <v>20</v>
      </c>
      <c r="K99" s="40" t="s">
        <v>29</v>
      </c>
      <c r="L99" s="36" t="s">
        <v>417</v>
      </c>
    </row>
    <row r="100" s="6" customFormat="1" ht="56.25" spans="1:12">
      <c r="A100" s="35">
        <f>IF(C100&lt;&gt;"",MAX(A$7:A99)+1,"")</f>
        <v>94</v>
      </c>
      <c r="B100" s="57" t="s">
        <v>418</v>
      </c>
      <c r="C100" s="40">
        <v>1</v>
      </c>
      <c r="D100" s="40" t="s">
        <v>65</v>
      </c>
      <c r="E100" s="40" t="s">
        <v>113</v>
      </c>
      <c r="F100" s="40" t="s">
        <v>114</v>
      </c>
      <c r="G100" s="57" t="s">
        <v>419</v>
      </c>
      <c r="H100" s="38">
        <v>75610.06</v>
      </c>
      <c r="I100" s="44">
        <v>3000</v>
      </c>
      <c r="J100" s="56" t="s">
        <v>20</v>
      </c>
      <c r="K100" s="40" t="s">
        <v>420</v>
      </c>
      <c r="L100" s="36" t="s">
        <v>421</v>
      </c>
    </row>
    <row r="101" s="6" customFormat="1" ht="56.25" spans="1:12">
      <c r="A101" s="35">
        <f>IF(C101&lt;&gt;"",MAX(A$7:A100)+1,"")</f>
        <v>95</v>
      </c>
      <c r="B101" s="57" t="s">
        <v>422</v>
      </c>
      <c r="C101" s="40">
        <v>1</v>
      </c>
      <c r="D101" s="40" t="s">
        <v>423</v>
      </c>
      <c r="E101" s="40" t="s">
        <v>388</v>
      </c>
      <c r="F101" s="40" t="s">
        <v>46</v>
      </c>
      <c r="G101" s="57" t="s">
        <v>424</v>
      </c>
      <c r="H101" s="38">
        <v>13512.78</v>
      </c>
      <c r="I101" s="44">
        <v>4100</v>
      </c>
      <c r="J101" s="56" t="s">
        <v>179</v>
      </c>
      <c r="K101" s="40" t="s">
        <v>425</v>
      </c>
      <c r="L101" s="36" t="s">
        <v>426</v>
      </c>
    </row>
    <row r="102" s="6" customFormat="1" ht="56.25" spans="1:12">
      <c r="A102" s="35">
        <f>IF(C102&lt;&gt;"",MAX(A$7:A101)+1,"")</f>
        <v>96</v>
      </c>
      <c r="B102" s="57" t="s">
        <v>427</v>
      </c>
      <c r="C102" s="40">
        <v>1</v>
      </c>
      <c r="D102" s="40" t="s">
        <v>428</v>
      </c>
      <c r="E102" s="40" t="s">
        <v>142</v>
      </c>
      <c r="F102" s="40" t="s">
        <v>143</v>
      </c>
      <c r="G102" s="57" t="s">
        <v>429</v>
      </c>
      <c r="H102" s="38">
        <v>24552.85</v>
      </c>
      <c r="I102" s="44">
        <v>6000</v>
      </c>
      <c r="J102" s="56" t="s">
        <v>55</v>
      </c>
      <c r="K102" s="40" t="s">
        <v>29</v>
      </c>
      <c r="L102" s="36" t="s">
        <v>430</v>
      </c>
    </row>
    <row r="103" s="6" customFormat="1" ht="56.25" spans="1:12">
      <c r="A103" s="35">
        <f>IF(C103&lt;&gt;"",MAX(A$7:A102)+1,"")</f>
        <v>97</v>
      </c>
      <c r="B103" s="57" t="s">
        <v>431</v>
      </c>
      <c r="C103" s="40">
        <v>1</v>
      </c>
      <c r="D103" s="40" t="s">
        <v>428</v>
      </c>
      <c r="E103" s="40" t="s">
        <v>142</v>
      </c>
      <c r="F103" s="40" t="s">
        <v>143</v>
      </c>
      <c r="G103" s="57" t="s">
        <v>432</v>
      </c>
      <c r="H103" s="38">
        <v>22897.21</v>
      </c>
      <c r="I103" s="44">
        <v>5000</v>
      </c>
      <c r="J103" s="56" t="s">
        <v>55</v>
      </c>
      <c r="K103" s="40" t="s">
        <v>29</v>
      </c>
      <c r="L103" s="36" t="s">
        <v>430</v>
      </c>
    </row>
    <row r="104" s="6" customFormat="1" ht="37.5" spans="1:12">
      <c r="A104" s="35">
        <f>IF(C104&lt;&gt;"",MAX(A$7:A103)+1,"")</f>
        <v>98</v>
      </c>
      <c r="B104" s="57" t="s">
        <v>433</v>
      </c>
      <c r="C104" s="40">
        <v>1</v>
      </c>
      <c r="D104" s="40" t="s">
        <v>434</v>
      </c>
      <c r="E104" s="40" t="s">
        <v>142</v>
      </c>
      <c r="F104" s="40" t="s">
        <v>143</v>
      </c>
      <c r="G104" s="57" t="s">
        <v>435</v>
      </c>
      <c r="H104" s="38">
        <v>14138</v>
      </c>
      <c r="I104" s="44">
        <v>2000</v>
      </c>
      <c r="J104" s="41" t="s">
        <v>20</v>
      </c>
      <c r="K104" s="40" t="s">
        <v>75</v>
      </c>
      <c r="L104" s="36" t="s">
        <v>167</v>
      </c>
    </row>
    <row r="105" s="5" customFormat="1" ht="85" customHeight="1" spans="1:15">
      <c r="A105" s="35">
        <f>IF(C105&lt;&gt;"",MAX(A$7:A104)+1,"")</f>
        <v>99</v>
      </c>
      <c r="B105" s="36" t="s">
        <v>436</v>
      </c>
      <c r="C105" s="37">
        <v>1</v>
      </c>
      <c r="D105" s="37" t="s">
        <v>437</v>
      </c>
      <c r="E105" s="37" t="s">
        <v>438</v>
      </c>
      <c r="F105" s="37" t="s">
        <v>312</v>
      </c>
      <c r="G105" s="36" t="s">
        <v>439</v>
      </c>
      <c r="H105" s="38">
        <v>10000</v>
      </c>
      <c r="I105" s="44">
        <v>2500</v>
      </c>
      <c r="J105" s="37" t="s">
        <v>179</v>
      </c>
      <c r="K105" s="37" t="s">
        <v>75</v>
      </c>
      <c r="L105" s="45" t="s">
        <v>440</v>
      </c>
      <c r="M105" s="71"/>
      <c r="N105" s="71"/>
      <c r="O105" s="71"/>
    </row>
    <row r="106" s="5" customFormat="1" ht="56.25" spans="1:15">
      <c r="A106" s="35">
        <f>IF(C106&lt;&gt;"",MAX(A$7:A105)+1,"")</f>
        <v>100</v>
      </c>
      <c r="B106" s="36" t="s">
        <v>441</v>
      </c>
      <c r="C106" s="37">
        <v>1</v>
      </c>
      <c r="D106" s="37" t="s">
        <v>442</v>
      </c>
      <c r="E106" s="37" t="s">
        <v>442</v>
      </c>
      <c r="F106" s="37" t="s">
        <v>18</v>
      </c>
      <c r="G106" s="36" t="s">
        <v>443</v>
      </c>
      <c r="H106" s="38">
        <v>44174.84</v>
      </c>
      <c r="I106" s="44">
        <v>10000</v>
      </c>
      <c r="J106" s="35" t="s">
        <v>179</v>
      </c>
      <c r="K106" s="37" t="s">
        <v>75</v>
      </c>
      <c r="L106" s="45" t="s">
        <v>440</v>
      </c>
      <c r="M106" s="71"/>
      <c r="N106" s="71"/>
      <c r="O106" s="71"/>
    </row>
    <row r="107" s="2" customFormat="1" ht="37.5" spans="1:12">
      <c r="A107" s="35">
        <f>IF(C107&lt;&gt;"",MAX(A$7:A106)+1,"")</f>
        <v>101</v>
      </c>
      <c r="B107" s="67" t="s">
        <v>444</v>
      </c>
      <c r="C107" s="37">
        <v>1</v>
      </c>
      <c r="D107" s="68" t="s">
        <v>445</v>
      </c>
      <c r="E107" s="37" t="s">
        <v>446</v>
      </c>
      <c r="F107" s="68" t="s">
        <v>103</v>
      </c>
      <c r="G107" s="45" t="s">
        <v>447</v>
      </c>
      <c r="H107" s="44">
        <v>480000</v>
      </c>
      <c r="I107" s="44">
        <v>10000</v>
      </c>
      <c r="J107" s="37" t="s">
        <v>20</v>
      </c>
      <c r="K107" s="56" t="s">
        <v>448</v>
      </c>
      <c r="L107" s="36" t="s">
        <v>449</v>
      </c>
    </row>
    <row r="108" s="2" customFormat="1" ht="37.5" spans="1:12">
      <c r="A108" s="35">
        <f>IF(C108&lt;&gt;"",MAX(A$7:A107)+1,"")</f>
        <v>102</v>
      </c>
      <c r="B108" s="67" t="s">
        <v>450</v>
      </c>
      <c r="C108" s="37">
        <v>1</v>
      </c>
      <c r="D108" s="68" t="s">
        <v>445</v>
      </c>
      <c r="E108" s="37" t="s">
        <v>124</v>
      </c>
      <c r="F108" s="68" t="s">
        <v>125</v>
      </c>
      <c r="G108" s="45" t="s">
        <v>451</v>
      </c>
      <c r="H108" s="44">
        <v>672761</v>
      </c>
      <c r="I108" s="44">
        <v>20000</v>
      </c>
      <c r="J108" s="37" t="s">
        <v>20</v>
      </c>
      <c r="K108" s="56" t="s">
        <v>75</v>
      </c>
      <c r="L108" s="36" t="s">
        <v>449</v>
      </c>
    </row>
    <row r="109" s="2" customFormat="1" ht="37.5" spans="1:12">
      <c r="A109" s="35">
        <f>IF(C109&lt;&gt;"",MAX(A$7:A108)+1,"")</f>
        <v>103</v>
      </c>
      <c r="B109" s="67" t="s">
        <v>452</v>
      </c>
      <c r="C109" s="37">
        <v>1</v>
      </c>
      <c r="D109" s="68" t="s">
        <v>453</v>
      </c>
      <c r="E109" s="37" t="s">
        <v>446</v>
      </c>
      <c r="F109" s="68" t="s">
        <v>103</v>
      </c>
      <c r="G109" s="45" t="s">
        <v>454</v>
      </c>
      <c r="H109" s="44">
        <v>450000</v>
      </c>
      <c r="I109" s="44">
        <v>20000</v>
      </c>
      <c r="J109" s="37" t="s">
        <v>20</v>
      </c>
      <c r="K109" s="56" t="s">
        <v>75</v>
      </c>
      <c r="L109" s="36" t="s">
        <v>449</v>
      </c>
    </row>
    <row r="110" s="2" customFormat="1" ht="37.5" spans="1:12">
      <c r="A110" s="35">
        <f>IF(C110&lt;&gt;"",MAX(A$7:A109)+1,"")</f>
        <v>104</v>
      </c>
      <c r="B110" s="67" t="s">
        <v>455</v>
      </c>
      <c r="C110" s="37">
        <v>1</v>
      </c>
      <c r="D110" s="68" t="s">
        <v>453</v>
      </c>
      <c r="E110" s="37" t="s">
        <v>446</v>
      </c>
      <c r="F110" s="68" t="s">
        <v>103</v>
      </c>
      <c r="G110" s="45" t="s">
        <v>456</v>
      </c>
      <c r="H110" s="44">
        <v>31498.45</v>
      </c>
      <c r="I110" s="44">
        <v>5000</v>
      </c>
      <c r="J110" s="37" t="s">
        <v>20</v>
      </c>
      <c r="K110" s="56" t="s">
        <v>29</v>
      </c>
      <c r="L110" s="36" t="s">
        <v>449</v>
      </c>
    </row>
    <row r="111" s="2" customFormat="1" ht="37.5" spans="1:12">
      <c r="A111" s="35">
        <f>IF(C111&lt;&gt;"",MAX(A$7:A110)+1,"")</f>
        <v>105</v>
      </c>
      <c r="B111" s="67" t="s">
        <v>457</v>
      </c>
      <c r="C111" s="37">
        <v>1</v>
      </c>
      <c r="D111" s="68" t="s">
        <v>453</v>
      </c>
      <c r="E111" s="37" t="s">
        <v>446</v>
      </c>
      <c r="F111" s="68" t="s">
        <v>103</v>
      </c>
      <c r="G111" s="45" t="s">
        <v>458</v>
      </c>
      <c r="H111" s="44">
        <v>16485.45</v>
      </c>
      <c r="I111" s="44">
        <v>4500</v>
      </c>
      <c r="J111" s="37" t="s">
        <v>20</v>
      </c>
      <c r="K111" s="56" t="s">
        <v>29</v>
      </c>
      <c r="L111" s="36" t="s">
        <v>449</v>
      </c>
    </row>
    <row r="112" s="2" customFormat="1" ht="37.5" spans="1:12">
      <c r="A112" s="35">
        <f>IF(C112&lt;&gt;"",MAX(A$7:A111)+1,"")</f>
        <v>106</v>
      </c>
      <c r="B112" s="67" t="s">
        <v>459</v>
      </c>
      <c r="C112" s="37">
        <v>1</v>
      </c>
      <c r="D112" s="68" t="s">
        <v>453</v>
      </c>
      <c r="E112" s="37" t="s">
        <v>446</v>
      </c>
      <c r="F112" s="68" t="s">
        <v>103</v>
      </c>
      <c r="G112" s="45" t="s">
        <v>460</v>
      </c>
      <c r="H112" s="44">
        <v>19441.65</v>
      </c>
      <c r="I112" s="44">
        <v>5083.81</v>
      </c>
      <c r="J112" s="37" t="s">
        <v>20</v>
      </c>
      <c r="K112" s="56" t="s">
        <v>29</v>
      </c>
      <c r="L112" s="36" t="s">
        <v>449</v>
      </c>
    </row>
    <row r="113" s="2" customFormat="1" ht="37.5" spans="1:12">
      <c r="A113" s="35">
        <f>IF(C113&lt;&gt;"",MAX(A$7:A112)+1,"")</f>
        <v>107</v>
      </c>
      <c r="B113" s="67" t="s">
        <v>461</v>
      </c>
      <c r="C113" s="37">
        <v>1</v>
      </c>
      <c r="D113" s="68" t="s">
        <v>453</v>
      </c>
      <c r="E113" s="37" t="s">
        <v>446</v>
      </c>
      <c r="F113" s="68" t="s">
        <v>103</v>
      </c>
      <c r="G113" s="45" t="s">
        <v>462</v>
      </c>
      <c r="H113" s="44">
        <v>21888.04</v>
      </c>
      <c r="I113" s="44">
        <v>6888.04</v>
      </c>
      <c r="J113" s="37" t="s">
        <v>20</v>
      </c>
      <c r="K113" s="56" t="s">
        <v>29</v>
      </c>
      <c r="L113" s="36" t="s">
        <v>449</v>
      </c>
    </row>
    <row r="114" s="2" customFormat="1" ht="56.25" spans="1:12">
      <c r="A114" s="35">
        <f>IF(C114&lt;&gt;"",MAX(A$7:A113)+1,"")</f>
        <v>108</v>
      </c>
      <c r="B114" s="67" t="s">
        <v>463</v>
      </c>
      <c r="C114" s="37">
        <v>1</v>
      </c>
      <c r="D114" s="68" t="s">
        <v>464</v>
      </c>
      <c r="E114" s="37" t="s">
        <v>465</v>
      </c>
      <c r="F114" s="68" t="s">
        <v>210</v>
      </c>
      <c r="G114" s="45" t="s">
        <v>466</v>
      </c>
      <c r="H114" s="44">
        <v>95000</v>
      </c>
      <c r="I114" s="44">
        <v>20000</v>
      </c>
      <c r="J114" s="37" t="s">
        <v>20</v>
      </c>
      <c r="K114" s="56" t="s">
        <v>467</v>
      </c>
      <c r="L114" s="36" t="s">
        <v>449</v>
      </c>
    </row>
    <row r="115" s="2" customFormat="1" ht="56.25" spans="1:12">
      <c r="A115" s="35">
        <f>IF(C115&lt;&gt;"",MAX(A$7:A114)+1,"")</f>
        <v>109</v>
      </c>
      <c r="B115" s="67" t="s">
        <v>468</v>
      </c>
      <c r="C115" s="37">
        <v>1</v>
      </c>
      <c r="D115" s="68" t="s">
        <v>464</v>
      </c>
      <c r="E115" s="37" t="s">
        <v>465</v>
      </c>
      <c r="F115" s="68" t="s">
        <v>210</v>
      </c>
      <c r="G115" s="45" t="s">
        <v>469</v>
      </c>
      <c r="H115" s="44">
        <v>40000</v>
      </c>
      <c r="I115" s="44">
        <v>5000</v>
      </c>
      <c r="J115" s="37" t="s">
        <v>20</v>
      </c>
      <c r="K115" s="56" t="s">
        <v>467</v>
      </c>
      <c r="L115" s="36" t="s">
        <v>449</v>
      </c>
    </row>
    <row r="116" s="2" customFormat="1" ht="56.25" spans="1:12">
      <c r="A116" s="35">
        <f>IF(C116&lt;&gt;"",MAX(A$7:A115)+1,"")</f>
        <v>110</v>
      </c>
      <c r="B116" s="67" t="s">
        <v>470</v>
      </c>
      <c r="C116" s="37">
        <v>1</v>
      </c>
      <c r="D116" s="68" t="s">
        <v>464</v>
      </c>
      <c r="E116" s="37" t="s">
        <v>465</v>
      </c>
      <c r="F116" s="68" t="s">
        <v>210</v>
      </c>
      <c r="G116" s="45" t="s">
        <v>471</v>
      </c>
      <c r="H116" s="44">
        <v>20000</v>
      </c>
      <c r="I116" s="44">
        <v>10000</v>
      </c>
      <c r="J116" s="37" t="s">
        <v>20</v>
      </c>
      <c r="K116" s="56" t="s">
        <v>467</v>
      </c>
      <c r="L116" s="36" t="s">
        <v>449</v>
      </c>
    </row>
    <row r="117" s="2" customFormat="1" ht="56.25" spans="1:12">
      <c r="A117" s="35">
        <f>IF(C117&lt;&gt;"",MAX(A$7:A116)+1,"")</f>
        <v>111</v>
      </c>
      <c r="B117" s="67" t="s">
        <v>472</v>
      </c>
      <c r="C117" s="37">
        <v>1</v>
      </c>
      <c r="D117" s="68" t="s">
        <v>464</v>
      </c>
      <c r="E117" s="37" t="s">
        <v>465</v>
      </c>
      <c r="F117" s="68" t="s">
        <v>210</v>
      </c>
      <c r="G117" s="45" t="s">
        <v>473</v>
      </c>
      <c r="H117" s="44">
        <v>17000</v>
      </c>
      <c r="I117" s="44">
        <v>5000</v>
      </c>
      <c r="J117" s="37" t="s">
        <v>20</v>
      </c>
      <c r="K117" s="56" t="s">
        <v>75</v>
      </c>
      <c r="L117" s="36" t="s">
        <v>449</v>
      </c>
    </row>
    <row r="118" s="2" customFormat="1" ht="56.25" spans="1:12">
      <c r="A118" s="35">
        <f>IF(C118&lt;&gt;"",MAX(A$7:A117)+1,"")</f>
        <v>112</v>
      </c>
      <c r="B118" s="67" t="s">
        <v>474</v>
      </c>
      <c r="C118" s="37">
        <v>1</v>
      </c>
      <c r="D118" s="68" t="s">
        <v>464</v>
      </c>
      <c r="E118" s="37" t="s">
        <v>465</v>
      </c>
      <c r="F118" s="68" t="s">
        <v>210</v>
      </c>
      <c r="G118" s="45" t="s">
        <v>475</v>
      </c>
      <c r="H118" s="44">
        <v>48000</v>
      </c>
      <c r="I118" s="44">
        <v>10000</v>
      </c>
      <c r="J118" s="37" t="s">
        <v>20</v>
      </c>
      <c r="K118" s="56" t="s">
        <v>75</v>
      </c>
      <c r="L118" s="36" t="s">
        <v>449</v>
      </c>
    </row>
    <row r="119" s="2" customFormat="1" ht="75" spans="1:12">
      <c r="A119" s="35">
        <f>IF(C119&lt;&gt;"",MAX(A$7:A118)+1,"")</f>
        <v>113</v>
      </c>
      <c r="B119" s="67" t="s">
        <v>476</v>
      </c>
      <c r="C119" s="37">
        <v>1</v>
      </c>
      <c r="D119" s="68" t="s">
        <v>464</v>
      </c>
      <c r="E119" s="37" t="s">
        <v>465</v>
      </c>
      <c r="F119" s="68" t="s">
        <v>210</v>
      </c>
      <c r="G119" s="45" t="s">
        <v>475</v>
      </c>
      <c r="H119" s="44">
        <v>56000</v>
      </c>
      <c r="I119" s="44">
        <v>20000</v>
      </c>
      <c r="J119" s="37" t="s">
        <v>20</v>
      </c>
      <c r="K119" s="56" t="s">
        <v>75</v>
      </c>
      <c r="L119" s="36" t="s">
        <v>449</v>
      </c>
    </row>
    <row r="120" s="2" customFormat="1" ht="56.25" spans="1:12">
      <c r="A120" s="35">
        <f>IF(C120&lt;&gt;"",MAX(A$7:A119)+1,"")</f>
        <v>114</v>
      </c>
      <c r="B120" s="67" t="s">
        <v>477</v>
      </c>
      <c r="C120" s="37">
        <v>1</v>
      </c>
      <c r="D120" s="68" t="s">
        <v>464</v>
      </c>
      <c r="E120" s="37" t="s">
        <v>465</v>
      </c>
      <c r="F120" s="68" t="s">
        <v>210</v>
      </c>
      <c r="G120" s="45" t="s">
        <v>469</v>
      </c>
      <c r="H120" s="44">
        <v>48000</v>
      </c>
      <c r="I120" s="44">
        <v>10000</v>
      </c>
      <c r="J120" s="37" t="s">
        <v>20</v>
      </c>
      <c r="K120" s="56" t="s">
        <v>75</v>
      </c>
      <c r="L120" s="36" t="s">
        <v>449</v>
      </c>
    </row>
    <row r="121" s="2" customFormat="1" ht="37.5" spans="1:12">
      <c r="A121" s="35">
        <f>IF(C121&lt;&gt;"",MAX(A$7:A120)+1,"")</f>
        <v>115</v>
      </c>
      <c r="B121" s="67" t="s">
        <v>478</v>
      </c>
      <c r="C121" s="37">
        <v>1</v>
      </c>
      <c r="D121" s="68" t="s">
        <v>345</v>
      </c>
      <c r="E121" s="37" t="s">
        <v>479</v>
      </c>
      <c r="F121" s="68" t="s">
        <v>165</v>
      </c>
      <c r="G121" s="45" t="s">
        <v>480</v>
      </c>
      <c r="H121" s="44">
        <v>17465</v>
      </c>
      <c r="I121" s="44">
        <v>1573</v>
      </c>
      <c r="J121" s="37" t="s">
        <v>179</v>
      </c>
      <c r="K121" s="56" t="s">
        <v>75</v>
      </c>
      <c r="L121" s="36" t="s">
        <v>449</v>
      </c>
    </row>
    <row r="122" s="2" customFormat="1" ht="37.5" spans="1:12">
      <c r="A122" s="35">
        <f>IF(C122&lt;&gt;"",MAX(A$7:A121)+1,"")</f>
        <v>116</v>
      </c>
      <c r="B122" s="67" t="s">
        <v>481</v>
      </c>
      <c r="C122" s="37">
        <v>1</v>
      </c>
      <c r="D122" s="37" t="s">
        <v>482</v>
      </c>
      <c r="E122" s="37" t="s">
        <v>483</v>
      </c>
      <c r="F122" s="68" t="s">
        <v>97</v>
      </c>
      <c r="G122" s="45" t="s">
        <v>484</v>
      </c>
      <c r="H122" s="44">
        <v>40000</v>
      </c>
      <c r="I122" s="44">
        <v>4000</v>
      </c>
      <c r="J122" s="37" t="s">
        <v>20</v>
      </c>
      <c r="K122" s="56" t="s">
        <v>75</v>
      </c>
      <c r="L122" s="36" t="s">
        <v>449</v>
      </c>
    </row>
    <row r="123" s="2" customFormat="1" ht="37.5" spans="1:12">
      <c r="A123" s="35">
        <f>IF(C123&lt;&gt;"",MAX(A$7:A122)+1,"")</f>
        <v>117</v>
      </c>
      <c r="B123" s="67" t="s">
        <v>485</v>
      </c>
      <c r="C123" s="37">
        <v>1</v>
      </c>
      <c r="D123" s="68" t="s">
        <v>345</v>
      </c>
      <c r="E123" s="37" t="s">
        <v>483</v>
      </c>
      <c r="F123" s="68" t="s">
        <v>97</v>
      </c>
      <c r="G123" s="45" t="s">
        <v>486</v>
      </c>
      <c r="H123" s="44">
        <v>16754</v>
      </c>
      <c r="I123" s="44">
        <v>2000</v>
      </c>
      <c r="J123" s="37" t="s">
        <v>179</v>
      </c>
      <c r="K123" s="56" t="s">
        <v>239</v>
      </c>
      <c r="L123" s="36" t="s">
        <v>449</v>
      </c>
    </row>
    <row r="124" s="2" customFormat="1" ht="37.5" spans="1:13">
      <c r="A124" s="35">
        <f>IF(C124&lt;&gt;"",MAX(A$7:A123)+1,"")</f>
        <v>118</v>
      </c>
      <c r="B124" s="67" t="s">
        <v>487</v>
      </c>
      <c r="C124" s="37">
        <v>1</v>
      </c>
      <c r="D124" s="68" t="s">
        <v>445</v>
      </c>
      <c r="E124" s="37" t="s">
        <v>483</v>
      </c>
      <c r="F124" s="68" t="s">
        <v>97</v>
      </c>
      <c r="G124" s="45" t="s">
        <v>488</v>
      </c>
      <c r="H124" s="44">
        <v>220000</v>
      </c>
      <c r="I124" s="44">
        <v>2000</v>
      </c>
      <c r="J124" s="37" t="s">
        <v>20</v>
      </c>
      <c r="K124" s="56" t="s">
        <v>75</v>
      </c>
      <c r="L124" s="36" t="s">
        <v>449</v>
      </c>
      <c r="M124" s="2">
        <v>1</v>
      </c>
    </row>
    <row r="125" s="2" customFormat="1" ht="56.25" spans="1:12">
      <c r="A125" s="35">
        <f>IF(C125&lt;&gt;"",MAX(A$7:A124)+1,"")</f>
        <v>119</v>
      </c>
      <c r="B125" s="67" t="s">
        <v>489</v>
      </c>
      <c r="C125" s="37">
        <v>1</v>
      </c>
      <c r="D125" s="68" t="s">
        <v>464</v>
      </c>
      <c r="E125" s="37" t="s">
        <v>483</v>
      </c>
      <c r="F125" s="68" t="s">
        <v>490</v>
      </c>
      <c r="G125" s="45" t="s">
        <v>491</v>
      </c>
      <c r="H125" s="44">
        <v>17000</v>
      </c>
      <c r="I125" s="44">
        <v>5000</v>
      </c>
      <c r="J125" s="37" t="s">
        <v>20</v>
      </c>
      <c r="K125" s="56" t="s">
        <v>75</v>
      </c>
      <c r="L125" s="36" t="s">
        <v>449</v>
      </c>
    </row>
    <row r="126" s="5" customFormat="1" ht="56.25" spans="1:242">
      <c r="A126" s="35">
        <f>IF(C126&lt;&gt;"",MAX(A$7:A125)+1,"")</f>
        <v>120</v>
      </c>
      <c r="B126" s="67" t="s">
        <v>492</v>
      </c>
      <c r="C126" s="37">
        <v>1</v>
      </c>
      <c r="D126" s="69" t="s">
        <v>464</v>
      </c>
      <c r="E126" s="69" t="s">
        <v>483</v>
      </c>
      <c r="F126" s="56" t="s">
        <v>490</v>
      </c>
      <c r="G126" s="45" t="s">
        <v>493</v>
      </c>
      <c r="H126" s="44">
        <v>14000</v>
      </c>
      <c r="I126" s="44">
        <v>5000</v>
      </c>
      <c r="J126" s="37" t="s">
        <v>20</v>
      </c>
      <c r="K126" s="37" t="s">
        <v>75</v>
      </c>
      <c r="L126" s="67" t="s">
        <v>449</v>
      </c>
      <c r="M126" s="2"/>
      <c r="N126" s="2"/>
      <c r="O126" s="2"/>
      <c r="P126" s="2"/>
      <c r="Q126" s="2"/>
      <c r="R126" s="2"/>
      <c r="S126" s="2"/>
      <c r="T126" s="2"/>
      <c r="U126" s="2"/>
      <c r="V126" s="2"/>
      <c r="W126" s="2"/>
      <c r="X126" s="2"/>
      <c r="Y126" s="2"/>
      <c r="Z126" s="2"/>
      <c r="AA126" s="2"/>
      <c r="AB126" s="2"/>
      <c r="AC126" s="2"/>
      <c r="AD126" s="2"/>
      <c r="AE126" s="2"/>
      <c r="AF126" s="2"/>
      <c r="AG126" s="2"/>
      <c r="AH126" s="2"/>
      <c r="AI126" s="2"/>
      <c r="AJ126" s="2"/>
      <c r="AK126" s="2"/>
      <c r="AL126" s="2"/>
      <c r="AM126" s="2"/>
      <c r="AN126" s="2"/>
      <c r="AO126" s="2"/>
      <c r="AP126" s="2"/>
      <c r="AQ126" s="2"/>
      <c r="AR126" s="2"/>
      <c r="AS126" s="2"/>
      <c r="AT126" s="2"/>
      <c r="AU126" s="2"/>
      <c r="AV126" s="2"/>
      <c r="AW126" s="2"/>
      <c r="AX126" s="2"/>
      <c r="AY126" s="2"/>
      <c r="AZ126" s="2"/>
      <c r="BA126" s="2"/>
      <c r="BB126" s="2"/>
      <c r="BC126" s="2"/>
      <c r="BD126" s="2"/>
      <c r="BE126" s="2"/>
      <c r="BF126" s="2"/>
      <c r="BG126" s="2"/>
      <c r="BH126" s="2"/>
      <c r="BI126" s="2"/>
      <c r="BJ126" s="2"/>
      <c r="BK126" s="2"/>
      <c r="BL126" s="2"/>
      <c r="BM126" s="2"/>
      <c r="BN126" s="2"/>
      <c r="BO126" s="2"/>
      <c r="BP126" s="2"/>
      <c r="BQ126" s="2"/>
      <c r="BR126" s="2"/>
      <c r="BS126" s="2"/>
      <c r="BT126" s="2"/>
      <c r="BU126" s="2"/>
      <c r="BV126" s="2"/>
      <c r="BW126" s="2"/>
      <c r="BX126" s="2"/>
      <c r="BY126" s="2"/>
      <c r="BZ126" s="2"/>
      <c r="CA126" s="2"/>
      <c r="CB126" s="2"/>
      <c r="CC126" s="2"/>
      <c r="CD126" s="2"/>
      <c r="CE126" s="2"/>
      <c r="CF126" s="2"/>
      <c r="CG126" s="2"/>
      <c r="CH126" s="2"/>
      <c r="CI126" s="2"/>
      <c r="CJ126" s="2"/>
      <c r="CK126" s="2"/>
      <c r="CL126" s="2"/>
      <c r="CM126" s="2"/>
      <c r="CN126" s="2"/>
      <c r="CO126" s="2"/>
      <c r="CP126" s="2"/>
      <c r="CQ126" s="2"/>
      <c r="CR126" s="2"/>
      <c r="CS126" s="2"/>
      <c r="CT126" s="2"/>
      <c r="CU126" s="2"/>
      <c r="CV126" s="2"/>
      <c r="CW126" s="2"/>
      <c r="CX126" s="2"/>
      <c r="CY126" s="2"/>
      <c r="CZ126" s="2"/>
      <c r="DA126" s="2"/>
      <c r="DB126" s="2"/>
      <c r="DC126" s="2"/>
      <c r="DD126" s="2"/>
      <c r="DE126" s="2"/>
      <c r="DF126" s="2"/>
      <c r="DG126" s="2"/>
      <c r="DH126" s="2"/>
      <c r="DI126" s="2"/>
      <c r="DJ126" s="2"/>
      <c r="DK126" s="2"/>
      <c r="DL126" s="2"/>
      <c r="DM126" s="2"/>
      <c r="DN126" s="2"/>
      <c r="DO126" s="2"/>
      <c r="DP126" s="2"/>
      <c r="DQ126" s="2"/>
      <c r="DR126" s="2"/>
      <c r="DS126" s="2"/>
      <c r="DT126" s="2"/>
      <c r="DU126" s="2"/>
      <c r="DV126" s="2"/>
      <c r="DW126" s="2"/>
      <c r="DX126" s="2"/>
      <c r="DY126" s="2"/>
      <c r="DZ126" s="2"/>
      <c r="EA126" s="2"/>
      <c r="EB126" s="2"/>
      <c r="EC126" s="2"/>
      <c r="ED126" s="2"/>
      <c r="EE126" s="2"/>
      <c r="EF126" s="2"/>
      <c r="EG126" s="2"/>
      <c r="EH126" s="2"/>
      <c r="EI126" s="2"/>
      <c r="EJ126" s="2"/>
      <c r="EK126" s="2"/>
      <c r="EL126" s="2"/>
      <c r="EM126" s="2"/>
      <c r="EN126" s="2"/>
      <c r="EO126" s="2"/>
      <c r="EP126" s="2"/>
      <c r="EQ126" s="2"/>
      <c r="ER126" s="2"/>
      <c r="ES126" s="2"/>
      <c r="ET126" s="2"/>
      <c r="EU126" s="2"/>
      <c r="EV126" s="2"/>
      <c r="EW126" s="2"/>
      <c r="EX126" s="2"/>
      <c r="EY126" s="2"/>
      <c r="EZ126" s="2"/>
      <c r="FA126" s="2"/>
      <c r="FB126" s="2"/>
      <c r="FC126" s="2"/>
      <c r="FD126" s="2"/>
      <c r="FE126" s="2"/>
      <c r="FF126" s="2"/>
      <c r="FG126" s="2"/>
      <c r="FH126" s="2"/>
      <c r="FI126" s="2"/>
      <c r="FJ126" s="2"/>
      <c r="FK126" s="2"/>
      <c r="FL126" s="2"/>
      <c r="FM126" s="2"/>
      <c r="FN126" s="2"/>
      <c r="FO126" s="2"/>
      <c r="FP126" s="2"/>
      <c r="FQ126" s="2"/>
      <c r="FR126" s="2"/>
      <c r="FS126" s="2"/>
      <c r="FT126" s="2"/>
      <c r="FU126" s="2"/>
      <c r="FV126" s="2"/>
      <c r="FW126" s="2"/>
      <c r="FX126" s="2"/>
      <c r="FY126" s="2"/>
      <c r="FZ126" s="2"/>
      <c r="GA126" s="2"/>
      <c r="GB126" s="2"/>
      <c r="GC126" s="2"/>
      <c r="GD126" s="2"/>
      <c r="GE126" s="2"/>
      <c r="GF126" s="2"/>
      <c r="GG126" s="2"/>
      <c r="GH126" s="2"/>
      <c r="GI126" s="2"/>
      <c r="GJ126" s="2"/>
      <c r="GK126" s="2"/>
      <c r="GL126" s="2"/>
      <c r="GM126" s="2"/>
      <c r="GN126" s="2"/>
      <c r="GO126" s="2"/>
      <c r="GP126" s="2"/>
      <c r="GQ126" s="2"/>
      <c r="GR126" s="2"/>
      <c r="GS126" s="2"/>
      <c r="GT126" s="2"/>
      <c r="GU126" s="2"/>
      <c r="GV126" s="2"/>
      <c r="GW126" s="2"/>
      <c r="GX126" s="2"/>
      <c r="GY126" s="2"/>
      <c r="GZ126" s="2"/>
      <c r="HA126" s="2"/>
      <c r="HB126" s="2"/>
      <c r="HC126" s="2"/>
      <c r="HD126" s="2"/>
      <c r="HE126" s="2"/>
      <c r="HF126" s="2"/>
      <c r="HG126" s="2"/>
      <c r="HH126" s="2"/>
      <c r="HI126" s="2"/>
      <c r="HJ126" s="2"/>
      <c r="HK126" s="2"/>
      <c r="HL126" s="2"/>
      <c r="HM126" s="2"/>
      <c r="HN126" s="2"/>
      <c r="HO126" s="2"/>
      <c r="HP126" s="2"/>
      <c r="HQ126" s="2"/>
      <c r="HR126" s="2"/>
      <c r="HS126" s="2"/>
      <c r="HT126" s="2"/>
      <c r="HU126" s="2"/>
      <c r="HV126" s="2"/>
      <c r="HW126" s="2"/>
      <c r="HX126" s="2"/>
      <c r="HY126" s="2"/>
      <c r="HZ126" s="2"/>
      <c r="IA126" s="2"/>
      <c r="IB126" s="2"/>
      <c r="IC126" s="2"/>
      <c r="ID126" s="2"/>
      <c r="IE126" s="2"/>
      <c r="IF126" s="2"/>
      <c r="IG126" s="2"/>
      <c r="IH126" s="2"/>
    </row>
    <row r="127" s="5" customFormat="1" ht="56.25" spans="1:242">
      <c r="A127" s="35">
        <f>IF(C127&lt;&gt;"",MAX(A$7:A126)+1,"")</f>
        <v>121</v>
      </c>
      <c r="B127" s="45" t="s">
        <v>494</v>
      </c>
      <c r="C127" s="37">
        <v>1</v>
      </c>
      <c r="D127" s="69" t="s">
        <v>464</v>
      </c>
      <c r="E127" s="69" t="s">
        <v>483</v>
      </c>
      <c r="F127" s="56" t="s">
        <v>490</v>
      </c>
      <c r="G127" s="45" t="s">
        <v>495</v>
      </c>
      <c r="H127" s="44">
        <v>25000</v>
      </c>
      <c r="I127" s="44">
        <v>5000</v>
      </c>
      <c r="J127" s="37" t="s">
        <v>20</v>
      </c>
      <c r="K127" s="37" t="s">
        <v>75</v>
      </c>
      <c r="L127" s="67" t="s">
        <v>449</v>
      </c>
      <c r="M127" s="2"/>
      <c r="N127" s="2"/>
      <c r="O127" s="2"/>
      <c r="P127" s="2"/>
      <c r="Q127" s="2"/>
      <c r="R127" s="2"/>
      <c r="S127" s="2"/>
      <c r="T127" s="2"/>
      <c r="U127" s="2"/>
      <c r="V127" s="2"/>
      <c r="W127" s="2"/>
      <c r="X127" s="2"/>
      <c r="Y127" s="2"/>
      <c r="Z127" s="2"/>
      <c r="AA127" s="2"/>
      <c r="AB127" s="2"/>
      <c r="AC127" s="2"/>
      <c r="AD127" s="2"/>
      <c r="AE127" s="2"/>
      <c r="AF127" s="2"/>
      <c r="AG127" s="2"/>
      <c r="AH127" s="2"/>
      <c r="AI127" s="2"/>
      <c r="AJ127" s="2"/>
      <c r="AK127" s="2"/>
      <c r="AL127" s="2"/>
      <c r="AM127" s="2"/>
      <c r="AN127" s="2"/>
      <c r="AO127" s="2"/>
      <c r="AP127" s="2"/>
      <c r="AQ127" s="2"/>
      <c r="AR127" s="2"/>
      <c r="AS127" s="2"/>
      <c r="AT127" s="2"/>
      <c r="AU127" s="2"/>
      <c r="AV127" s="2"/>
      <c r="AW127" s="2"/>
      <c r="AX127" s="2"/>
      <c r="AY127" s="2"/>
      <c r="AZ127" s="2"/>
      <c r="BA127" s="2"/>
      <c r="BB127" s="2"/>
      <c r="BC127" s="2"/>
      <c r="BD127" s="2"/>
      <c r="BE127" s="2"/>
      <c r="BF127" s="2"/>
      <c r="BG127" s="2"/>
      <c r="BH127" s="2"/>
      <c r="BI127" s="2"/>
      <c r="BJ127" s="2"/>
      <c r="BK127" s="2"/>
      <c r="BL127" s="2"/>
      <c r="BM127" s="2"/>
      <c r="BN127" s="2"/>
      <c r="BO127" s="2"/>
      <c r="BP127" s="2"/>
      <c r="BQ127" s="2"/>
      <c r="BR127" s="2"/>
      <c r="BS127" s="2"/>
      <c r="BT127" s="2"/>
      <c r="BU127" s="2"/>
      <c r="BV127" s="2"/>
      <c r="BW127" s="2"/>
      <c r="BX127" s="2"/>
      <c r="BY127" s="2"/>
      <c r="BZ127" s="2"/>
      <c r="CA127" s="2"/>
      <c r="CB127" s="2"/>
      <c r="CC127" s="2"/>
      <c r="CD127" s="2"/>
      <c r="CE127" s="2"/>
      <c r="CF127" s="2"/>
      <c r="CG127" s="2"/>
      <c r="CH127" s="2"/>
      <c r="CI127" s="2"/>
      <c r="CJ127" s="2"/>
      <c r="CK127" s="2"/>
      <c r="CL127" s="2"/>
      <c r="CM127" s="2"/>
      <c r="CN127" s="2"/>
      <c r="CO127" s="2"/>
      <c r="CP127" s="2"/>
      <c r="CQ127" s="2"/>
      <c r="CR127" s="2"/>
      <c r="CS127" s="2"/>
      <c r="CT127" s="2"/>
      <c r="CU127" s="2"/>
      <c r="CV127" s="2"/>
      <c r="CW127" s="2"/>
      <c r="CX127" s="2"/>
      <c r="CY127" s="2"/>
      <c r="CZ127" s="2"/>
      <c r="DA127" s="2"/>
      <c r="DB127" s="2"/>
      <c r="DC127" s="2"/>
      <c r="DD127" s="2"/>
      <c r="DE127" s="2"/>
      <c r="DF127" s="2"/>
      <c r="DG127" s="2"/>
      <c r="DH127" s="2"/>
      <c r="DI127" s="2"/>
      <c r="DJ127" s="2"/>
      <c r="DK127" s="2"/>
      <c r="DL127" s="2"/>
      <c r="DM127" s="2"/>
      <c r="DN127" s="2"/>
      <c r="DO127" s="2"/>
      <c r="DP127" s="2"/>
      <c r="DQ127" s="2"/>
      <c r="DR127" s="2"/>
      <c r="DS127" s="2"/>
      <c r="DT127" s="2"/>
      <c r="DU127" s="2"/>
      <c r="DV127" s="2"/>
      <c r="DW127" s="2"/>
      <c r="DX127" s="2"/>
      <c r="DY127" s="2"/>
      <c r="DZ127" s="2"/>
      <c r="EA127" s="2"/>
      <c r="EB127" s="2"/>
      <c r="EC127" s="2"/>
      <c r="ED127" s="2"/>
      <c r="EE127" s="2"/>
      <c r="EF127" s="2"/>
      <c r="EG127" s="2"/>
      <c r="EH127" s="2"/>
      <c r="EI127" s="2"/>
      <c r="EJ127" s="2"/>
      <c r="EK127" s="2"/>
      <c r="EL127" s="2"/>
      <c r="EM127" s="2"/>
      <c r="EN127" s="2"/>
      <c r="EO127" s="2"/>
      <c r="EP127" s="2"/>
      <c r="EQ127" s="2"/>
      <c r="ER127" s="2"/>
      <c r="ES127" s="2"/>
      <c r="ET127" s="2"/>
      <c r="EU127" s="2"/>
      <c r="EV127" s="2"/>
      <c r="EW127" s="2"/>
      <c r="EX127" s="2"/>
      <c r="EY127" s="2"/>
      <c r="EZ127" s="2"/>
      <c r="FA127" s="2"/>
      <c r="FB127" s="2"/>
      <c r="FC127" s="2"/>
      <c r="FD127" s="2"/>
      <c r="FE127" s="2"/>
      <c r="FF127" s="2"/>
      <c r="FG127" s="2"/>
      <c r="FH127" s="2"/>
      <c r="FI127" s="2"/>
      <c r="FJ127" s="2"/>
      <c r="FK127" s="2"/>
      <c r="FL127" s="2"/>
      <c r="FM127" s="2"/>
      <c r="FN127" s="2"/>
      <c r="FO127" s="2"/>
      <c r="FP127" s="2"/>
      <c r="FQ127" s="2"/>
      <c r="FR127" s="2"/>
      <c r="FS127" s="2"/>
      <c r="FT127" s="2"/>
      <c r="FU127" s="2"/>
      <c r="FV127" s="2"/>
      <c r="FW127" s="2"/>
      <c r="FX127" s="2"/>
      <c r="FY127" s="2"/>
      <c r="FZ127" s="2"/>
      <c r="GA127" s="2"/>
      <c r="GB127" s="2"/>
      <c r="GC127" s="2"/>
      <c r="GD127" s="2"/>
      <c r="GE127" s="2"/>
      <c r="GF127" s="2"/>
      <c r="GG127" s="2"/>
      <c r="GH127" s="2"/>
      <c r="GI127" s="2"/>
      <c r="GJ127" s="2"/>
      <c r="GK127" s="2"/>
      <c r="GL127" s="2"/>
      <c r="GM127" s="2"/>
      <c r="GN127" s="2"/>
      <c r="GO127" s="2"/>
      <c r="GP127" s="2"/>
      <c r="GQ127" s="2"/>
      <c r="GR127" s="2"/>
      <c r="GS127" s="2"/>
      <c r="GT127" s="2"/>
      <c r="GU127" s="2"/>
      <c r="GV127" s="2"/>
      <c r="GW127" s="2"/>
      <c r="GX127" s="2"/>
      <c r="GY127" s="2"/>
      <c r="GZ127" s="2"/>
      <c r="HA127" s="2"/>
      <c r="HB127" s="2"/>
      <c r="HC127" s="2"/>
      <c r="HD127" s="2"/>
      <c r="HE127" s="2"/>
      <c r="HF127" s="2"/>
      <c r="HG127" s="2"/>
      <c r="HH127" s="2"/>
      <c r="HI127" s="2"/>
      <c r="HJ127" s="2"/>
      <c r="HK127" s="2"/>
      <c r="HL127" s="2"/>
      <c r="HM127" s="2"/>
      <c r="HN127" s="2"/>
      <c r="HO127" s="2"/>
      <c r="HP127" s="2"/>
      <c r="HQ127" s="2"/>
      <c r="HR127" s="2"/>
      <c r="HS127" s="2"/>
      <c r="HT127" s="2"/>
      <c r="HU127" s="2"/>
      <c r="HV127" s="2"/>
      <c r="HW127" s="2"/>
      <c r="HX127" s="2"/>
      <c r="HY127" s="2"/>
      <c r="HZ127" s="2"/>
      <c r="IA127" s="2"/>
      <c r="IB127" s="2"/>
      <c r="IC127" s="2"/>
      <c r="ID127" s="2"/>
      <c r="IE127" s="2"/>
      <c r="IF127" s="2"/>
      <c r="IG127" s="2"/>
      <c r="IH127" s="2"/>
    </row>
    <row r="128" s="5" customFormat="1" ht="56.25" spans="1:242">
      <c r="A128" s="35">
        <f>IF(C128&lt;&gt;"",MAX(A$7:A127)+1,"")</f>
        <v>122</v>
      </c>
      <c r="B128" s="45" t="s">
        <v>496</v>
      </c>
      <c r="C128" s="37">
        <v>1</v>
      </c>
      <c r="D128" s="69" t="s">
        <v>464</v>
      </c>
      <c r="E128" s="69" t="s">
        <v>483</v>
      </c>
      <c r="F128" s="56" t="s">
        <v>490</v>
      </c>
      <c r="G128" s="45" t="s">
        <v>497</v>
      </c>
      <c r="H128" s="44">
        <v>45000</v>
      </c>
      <c r="I128" s="44">
        <v>5000</v>
      </c>
      <c r="J128" s="37" t="s">
        <v>20</v>
      </c>
      <c r="K128" s="37" t="s">
        <v>139</v>
      </c>
      <c r="L128" s="67" t="s">
        <v>449</v>
      </c>
      <c r="M128" s="2"/>
      <c r="N128" s="2"/>
      <c r="O128" s="2"/>
      <c r="P128" s="2"/>
      <c r="Q128" s="2"/>
      <c r="R128" s="2"/>
      <c r="S128" s="2"/>
      <c r="T128" s="2"/>
      <c r="U128" s="2"/>
      <c r="V128" s="2"/>
      <c r="W128" s="2"/>
      <c r="X128" s="2"/>
      <c r="Y128" s="2"/>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c r="AX128" s="2"/>
      <c r="AY128" s="2"/>
      <c r="AZ128" s="2"/>
      <c r="BA128" s="2"/>
      <c r="BB128" s="2"/>
      <c r="BC128" s="2"/>
      <c r="BD128" s="2"/>
      <c r="BE128" s="2"/>
      <c r="BF128" s="2"/>
      <c r="BG128" s="2"/>
      <c r="BH128" s="2"/>
      <c r="BI128" s="2"/>
      <c r="BJ128" s="2"/>
      <c r="BK128" s="2"/>
      <c r="BL128" s="2"/>
      <c r="BM128" s="2"/>
      <c r="BN128" s="2"/>
      <c r="BO128" s="2"/>
      <c r="BP128" s="2"/>
      <c r="BQ128" s="2"/>
      <c r="BR128" s="2"/>
      <c r="BS128" s="2"/>
      <c r="BT128" s="2"/>
      <c r="BU128" s="2"/>
      <c r="BV128" s="2"/>
      <c r="BW128" s="2"/>
      <c r="BX128" s="2"/>
      <c r="BY128" s="2"/>
      <c r="BZ128" s="2"/>
      <c r="CA128" s="2"/>
      <c r="CB128" s="2"/>
      <c r="CC128" s="2"/>
      <c r="CD128" s="2"/>
      <c r="CE128" s="2"/>
      <c r="CF128" s="2"/>
      <c r="CG128" s="2"/>
      <c r="CH128" s="2"/>
      <c r="CI128" s="2"/>
      <c r="CJ128" s="2"/>
      <c r="CK128" s="2"/>
      <c r="CL128" s="2"/>
      <c r="CM128" s="2"/>
      <c r="CN128" s="2"/>
      <c r="CO128" s="2"/>
      <c r="CP128" s="2"/>
      <c r="CQ128" s="2"/>
      <c r="CR128" s="2"/>
      <c r="CS128" s="2"/>
      <c r="CT128" s="2"/>
      <c r="CU128" s="2"/>
      <c r="CV128" s="2"/>
      <c r="CW128" s="2"/>
      <c r="CX128" s="2"/>
      <c r="CY128" s="2"/>
      <c r="CZ128" s="2"/>
      <c r="DA128" s="2"/>
      <c r="DB128" s="2"/>
      <c r="DC128" s="2"/>
      <c r="DD128" s="2"/>
      <c r="DE128" s="2"/>
      <c r="DF128" s="2"/>
      <c r="DG128" s="2"/>
      <c r="DH128" s="2"/>
      <c r="DI128" s="2"/>
      <c r="DJ128" s="2"/>
      <c r="DK128" s="2"/>
      <c r="DL128" s="2"/>
      <c r="DM128" s="2"/>
      <c r="DN128" s="2"/>
      <c r="DO128" s="2"/>
      <c r="DP128" s="2"/>
      <c r="DQ128" s="2"/>
      <c r="DR128" s="2"/>
      <c r="DS128" s="2"/>
      <c r="DT128" s="2"/>
      <c r="DU128" s="2"/>
      <c r="DV128" s="2"/>
      <c r="DW128" s="2"/>
      <c r="DX128" s="2"/>
      <c r="DY128" s="2"/>
      <c r="DZ128" s="2"/>
      <c r="EA128" s="2"/>
      <c r="EB128" s="2"/>
      <c r="EC128" s="2"/>
      <c r="ED128" s="2"/>
      <c r="EE128" s="2"/>
      <c r="EF128" s="2"/>
      <c r="EG128" s="2"/>
      <c r="EH128" s="2"/>
      <c r="EI128" s="2"/>
      <c r="EJ128" s="2"/>
      <c r="EK128" s="2"/>
      <c r="EL128" s="2"/>
      <c r="EM128" s="2"/>
      <c r="EN128" s="2"/>
      <c r="EO128" s="2"/>
      <c r="EP128" s="2"/>
      <c r="EQ128" s="2"/>
      <c r="ER128" s="2"/>
      <c r="ES128" s="2"/>
      <c r="ET128" s="2"/>
      <c r="EU128" s="2"/>
      <c r="EV128" s="2"/>
      <c r="EW128" s="2"/>
      <c r="EX128" s="2"/>
      <c r="EY128" s="2"/>
      <c r="EZ128" s="2"/>
      <c r="FA128" s="2"/>
      <c r="FB128" s="2"/>
      <c r="FC128" s="2"/>
      <c r="FD128" s="2"/>
      <c r="FE128" s="2"/>
      <c r="FF128" s="2"/>
      <c r="FG128" s="2"/>
      <c r="FH128" s="2"/>
      <c r="FI128" s="2"/>
      <c r="FJ128" s="2"/>
      <c r="FK128" s="2"/>
      <c r="FL128" s="2"/>
      <c r="FM128" s="2"/>
      <c r="FN128" s="2"/>
      <c r="FO128" s="2"/>
      <c r="FP128" s="2"/>
      <c r="FQ128" s="2"/>
      <c r="FR128" s="2"/>
      <c r="FS128" s="2"/>
      <c r="FT128" s="2"/>
      <c r="FU128" s="2"/>
      <c r="FV128" s="2"/>
      <c r="FW128" s="2"/>
      <c r="FX128" s="2"/>
      <c r="FY128" s="2"/>
      <c r="FZ128" s="2"/>
      <c r="GA128" s="2"/>
      <c r="GB128" s="2"/>
      <c r="GC128" s="2"/>
      <c r="GD128" s="2"/>
      <c r="GE128" s="2"/>
      <c r="GF128" s="2"/>
      <c r="GG128" s="2"/>
      <c r="GH128" s="2"/>
      <c r="GI128" s="2"/>
      <c r="GJ128" s="2"/>
      <c r="GK128" s="2"/>
      <c r="GL128" s="2"/>
      <c r="GM128" s="2"/>
      <c r="GN128" s="2"/>
      <c r="GO128" s="2"/>
      <c r="GP128" s="2"/>
      <c r="GQ128" s="2"/>
      <c r="GR128" s="2"/>
      <c r="GS128" s="2"/>
      <c r="GT128" s="2"/>
      <c r="GU128" s="2"/>
      <c r="GV128" s="2"/>
      <c r="GW128" s="2"/>
      <c r="GX128" s="2"/>
      <c r="GY128" s="2"/>
      <c r="GZ128" s="2"/>
      <c r="HA128" s="2"/>
      <c r="HB128" s="2"/>
      <c r="HC128" s="2"/>
      <c r="HD128" s="2"/>
      <c r="HE128" s="2"/>
      <c r="HF128" s="2"/>
      <c r="HG128" s="2"/>
      <c r="HH128" s="2"/>
      <c r="HI128" s="2"/>
      <c r="HJ128" s="2"/>
      <c r="HK128" s="2"/>
      <c r="HL128" s="2"/>
      <c r="HM128" s="2"/>
      <c r="HN128" s="2"/>
      <c r="HO128" s="2"/>
      <c r="HP128" s="2"/>
      <c r="HQ128" s="2"/>
      <c r="HR128" s="2"/>
      <c r="HS128" s="2"/>
      <c r="HT128" s="2"/>
      <c r="HU128" s="2"/>
      <c r="HV128" s="2"/>
      <c r="HW128" s="2"/>
      <c r="HX128" s="2"/>
      <c r="HY128" s="2"/>
      <c r="HZ128" s="2"/>
      <c r="IA128" s="2"/>
      <c r="IB128" s="2"/>
      <c r="IC128" s="2"/>
      <c r="ID128" s="2"/>
      <c r="IE128" s="2"/>
      <c r="IF128" s="2"/>
      <c r="IG128" s="2"/>
      <c r="IH128" s="2"/>
    </row>
    <row r="129" s="5" customFormat="1" ht="56.25" spans="1:242">
      <c r="A129" s="35">
        <f>IF(C129&lt;&gt;"",MAX(A$7:A128)+1,"")</f>
        <v>123</v>
      </c>
      <c r="B129" s="45" t="s">
        <v>498</v>
      </c>
      <c r="C129" s="37">
        <v>1</v>
      </c>
      <c r="D129" s="69" t="s">
        <v>464</v>
      </c>
      <c r="E129" s="69" t="s">
        <v>483</v>
      </c>
      <c r="F129" s="56" t="s">
        <v>490</v>
      </c>
      <c r="G129" s="45" t="s">
        <v>499</v>
      </c>
      <c r="H129" s="44">
        <v>18000</v>
      </c>
      <c r="I129" s="44">
        <v>3000</v>
      </c>
      <c r="J129" s="37" t="s">
        <v>20</v>
      </c>
      <c r="K129" s="37" t="s">
        <v>282</v>
      </c>
      <c r="L129" s="67" t="s">
        <v>449</v>
      </c>
      <c r="M129" s="2"/>
      <c r="N129" s="2"/>
      <c r="O129" s="2"/>
      <c r="P129" s="2"/>
      <c r="Q129" s="2"/>
      <c r="R129" s="2"/>
      <c r="S129" s="2"/>
      <c r="T129" s="2"/>
      <c r="U129" s="2"/>
      <c r="V129" s="2"/>
      <c r="W129" s="2"/>
      <c r="X129" s="2"/>
      <c r="Y129" s="2"/>
      <c r="Z129" s="2"/>
      <c r="AA129" s="2"/>
      <c r="AB129" s="2"/>
      <c r="AC129" s="2"/>
      <c r="AD129" s="2"/>
      <c r="AE129" s="2"/>
      <c r="AF129" s="2"/>
      <c r="AG129" s="2"/>
      <c r="AH129" s="2"/>
      <c r="AI129" s="2"/>
      <c r="AJ129" s="2"/>
      <c r="AK129" s="2"/>
      <c r="AL129" s="2"/>
      <c r="AM129" s="2"/>
      <c r="AN129" s="2"/>
      <c r="AO129" s="2"/>
      <c r="AP129" s="2"/>
      <c r="AQ129" s="2"/>
      <c r="AR129" s="2"/>
      <c r="AS129" s="2"/>
      <c r="AT129" s="2"/>
      <c r="AU129" s="2"/>
      <c r="AV129" s="2"/>
      <c r="AW129" s="2"/>
      <c r="AX129" s="2"/>
      <c r="AY129" s="2"/>
      <c r="AZ129" s="2"/>
      <c r="BA129" s="2"/>
      <c r="BB129" s="2"/>
      <c r="BC129" s="2"/>
      <c r="BD129" s="2"/>
      <c r="BE129" s="2"/>
      <c r="BF129" s="2"/>
      <c r="BG129" s="2"/>
      <c r="BH129" s="2"/>
      <c r="BI129" s="2"/>
      <c r="BJ129" s="2"/>
      <c r="BK129" s="2"/>
      <c r="BL129" s="2"/>
      <c r="BM129" s="2"/>
      <c r="BN129" s="2"/>
      <c r="BO129" s="2"/>
      <c r="BP129" s="2"/>
      <c r="BQ129" s="2"/>
      <c r="BR129" s="2"/>
      <c r="BS129" s="2"/>
      <c r="BT129" s="2"/>
      <c r="BU129" s="2"/>
      <c r="BV129" s="2"/>
      <c r="BW129" s="2"/>
      <c r="BX129" s="2"/>
      <c r="BY129" s="2"/>
      <c r="BZ129" s="2"/>
      <c r="CA129" s="2"/>
      <c r="CB129" s="2"/>
      <c r="CC129" s="2"/>
      <c r="CD129" s="2"/>
      <c r="CE129" s="2"/>
      <c r="CF129" s="2"/>
      <c r="CG129" s="2"/>
      <c r="CH129" s="2"/>
      <c r="CI129" s="2"/>
      <c r="CJ129" s="2"/>
      <c r="CK129" s="2"/>
      <c r="CL129" s="2"/>
      <c r="CM129" s="2"/>
      <c r="CN129" s="2"/>
      <c r="CO129" s="2"/>
      <c r="CP129" s="2"/>
      <c r="CQ129" s="2"/>
      <c r="CR129" s="2"/>
      <c r="CS129" s="2"/>
      <c r="CT129" s="2"/>
      <c r="CU129" s="2"/>
      <c r="CV129" s="2"/>
      <c r="CW129" s="2"/>
      <c r="CX129" s="2"/>
      <c r="CY129" s="2"/>
      <c r="CZ129" s="2"/>
      <c r="DA129" s="2"/>
      <c r="DB129" s="2"/>
      <c r="DC129" s="2"/>
      <c r="DD129" s="2"/>
      <c r="DE129" s="2"/>
      <c r="DF129" s="2"/>
      <c r="DG129" s="2"/>
      <c r="DH129" s="2"/>
      <c r="DI129" s="2"/>
      <c r="DJ129" s="2"/>
      <c r="DK129" s="2"/>
      <c r="DL129" s="2"/>
      <c r="DM129" s="2"/>
      <c r="DN129" s="2"/>
      <c r="DO129" s="2"/>
      <c r="DP129" s="2"/>
      <c r="DQ129" s="2"/>
      <c r="DR129" s="2"/>
      <c r="DS129" s="2"/>
      <c r="DT129" s="2"/>
      <c r="DU129" s="2"/>
      <c r="DV129" s="2"/>
      <c r="DW129" s="2"/>
      <c r="DX129" s="2"/>
      <c r="DY129" s="2"/>
      <c r="DZ129" s="2"/>
      <c r="EA129" s="2"/>
      <c r="EB129" s="2"/>
      <c r="EC129" s="2"/>
      <c r="ED129" s="2"/>
      <c r="EE129" s="2"/>
      <c r="EF129" s="2"/>
      <c r="EG129" s="2"/>
      <c r="EH129" s="2"/>
      <c r="EI129" s="2"/>
      <c r="EJ129" s="2"/>
      <c r="EK129" s="2"/>
      <c r="EL129" s="2"/>
      <c r="EM129" s="2"/>
      <c r="EN129" s="2"/>
      <c r="EO129" s="2"/>
      <c r="EP129" s="2"/>
      <c r="EQ129" s="2"/>
      <c r="ER129" s="2"/>
      <c r="ES129" s="2"/>
      <c r="ET129" s="2"/>
      <c r="EU129" s="2"/>
      <c r="EV129" s="2"/>
      <c r="EW129" s="2"/>
      <c r="EX129" s="2"/>
      <c r="EY129" s="2"/>
      <c r="EZ129" s="2"/>
      <c r="FA129" s="2"/>
      <c r="FB129" s="2"/>
      <c r="FC129" s="2"/>
      <c r="FD129" s="2"/>
      <c r="FE129" s="2"/>
      <c r="FF129" s="2"/>
      <c r="FG129" s="2"/>
      <c r="FH129" s="2"/>
      <c r="FI129" s="2"/>
      <c r="FJ129" s="2"/>
      <c r="FK129" s="2"/>
      <c r="FL129" s="2"/>
      <c r="FM129" s="2"/>
      <c r="FN129" s="2"/>
      <c r="FO129" s="2"/>
      <c r="FP129" s="2"/>
      <c r="FQ129" s="2"/>
      <c r="FR129" s="2"/>
      <c r="FS129" s="2"/>
      <c r="FT129" s="2"/>
      <c r="FU129" s="2"/>
      <c r="FV129" s="2"/>
      <c r="FW129" s="2"/>
      <c r="FX129" s="2"/>
      <c r="FY129" s="2"/>
      <c r="FZ129" s="2"/>
      <c r="GA129" s="2"/>
      <c r="GB129" s="2"/>
      <c r="GC129" s="2"/>
      <c r="GD129" s="2"/>
      <c r="GE129" s="2"/>
      <c r="GF129" s="2"/>
      <c r="GG129" s="2"/>
      <c r="GH129" s="2"/>
      <c r="GI129" s="2"/>
      <c r="GJ129" s="2"/>
      <c r="GK129" s="2"/>
      <c r="GL129" s="2"/>
      <c r="GM129" s="2"/>
      <c r="GN129" s="2"/>
      <c r="GO129" s="2"/>
      <c r="GP129" s="2"/>
      <c r="GQ129" s="2"/>
      <c r="GR129" s="2"/>
      <c r="GS129" s="2"/>
      <c r="GT129" s="2"/>
      <c r="GU129" s="2"/>
      <c r="GV129" s="2"/>
      <c r="GW129" s="2"/>
      <c r="GX129" s="2"/>
      <c r="GY129" s="2"/>
      <c r="GZ129" s="2"/>
      <c r="HA129" s="2"/>
      <c r="HB129" s="2"/>
      <c r="HC129" s="2"/>
      <c r="HD129" s="2"/>
      <c r="HE129" s="2"/>
      <c r="HF129" s="2"/>
      <c r="HG129" s="2"/>
      <c r="HH129" s="2"/>
      <c r="HI129" s="2"/>
      <c r="HJ129" s="2"/>
      <c r="HK129" s="2"/>
      <c r="HL129" s="2"/>
      <c r="HM129" s="2"/>
      <c r="HN129" s="2"/>
      <c r="HO129" s="2"/>
      <c r="HP129" s="2"/>
      <c r="HQ129" s="2"/>
      <c r="HR129" s="2"/>
      <c r="HS129" s="2"/>
      <c r="HT129" s="2"/>
      <c r="HU129" s="2"/>
      <c r="HV129" s="2"/>
      <c r="HW129" s="2"/>
      <c r="HX129" s="2"/>
      <c r="HY129" s="2"/>
      <c r="HZ129" s="2"/>
      <c r="IA129" s="2"/>
      <c r="IB129" s="2"/>
      <c r="IC129" s="2"/>
      <c r="ID129" s="2"/>
      <c r="IE129" s="2"/>
      <c r="IF129" s="2"/>
      <c r="IG129" s="2"/>
      <c r="IH129" s="2"/>
    </row>
    <row r="130" s="2" customFormat="1" ht="37.5" spans="1:12">
      <c r="A130" s="35">
        <f>IF(C130&lt;&gt;"",MAX(A$7:A129)+1,"")</f>
        <v>124</v>
      </c>
      <c r="B130" s="36" t="s">
        <v>500</v>
      </c>
      <c r="C130" s="37">
        <v>1</v>
      </c>
      <c r="D130" s="37" t="s">
        <v>464</v>
      </c>
      <c r="E130" s="37" t="s">
        <v>479</v>
      </c>
      <c r="F130" s="37" t="s">
        <v>165</v>
      </c>
      <c r="G130" s="45" t="s">
        <v>501</v>
      </c>
      <c r="H130" s="38">
        <v>190000</v>
      </c>
      <c r="I130" s="44">
        <v>10000</v>
      </c>
      <c r="J130" s="37" t="s">
        <v>20</v>
      </c>
      <c r="K130" s="37" t="s">
        <v>502</v>
      </c>
      <c r="L130" s="36" t="s">
        <v>449</v>
      </c>
    </row>
    <row r="131" s="2" customFormat="1" ht="37.5" spans="1:12">
      <c r="A131" s="35">
        <f>IF(C131&lt;&gt;"",MAX(A$7:A130)+1,"")</f>
        <v>125</v>
      </c>
      <c r="B131" s="36" t="s">
        <v>503</v>
      </c>
      <c r="C131" s="37">
        <v>1</v>
      </c>
      <c r="D131" s="37" t="s">
        <v>445</v>
      </c>
      <c r="E131" s="37" t="s">
        <v>479</v>
      </c>
      <c r="F131" s="37" t="s">
        <v>165</v>
      </c>
      <c r="G131" s="45" t="s">
        <v>504</v>
      </c>
      <c r="H131" s="38">
        <v>930000</v>
      </c>
      <c r="I131" s="44">
        <v>20000</v>
      </c>
      <c r="J131" s="37" t="s">
        <v>20</v>
      </c>
      <c r="K131" s="37" t="s">
        <v>505</v>
      </c>
      <c r="L131" s="36" t="s">
        <v>449</v>
      </c>
    </row>
    <row r="132" s="2" customFormat="1" ht="37.5" spans="1:12">
      <c r="A132" s="35">
        <f>IF(C132&lt;&gt;"",MAX(A$7:A131)+1,"")</f>
        <v>126</v>
      </c>
      <c r="B132" s="36" t="s">
        <v>506</v>
      </c>
      <c r="C132" s="37">
        <v>1</v>
      </c>
      <c r="D132" s="37" t="s">
        <v>445</v>
      </c>
      <c r="E132" s="37" t="s">
        <v>507</v>
      </c>
      <c r="F132" s="37" t="s">
        <v>120</v>
      </c>
      <c r="G132" s="45" t="s">
        <v>508</v>
      </c>
      <c r="H132" s="38">
        <v>180000</v>
      </c>
      <c r="I132" s="44">
        <v>8000</v>
      </c>
      <c r="J132" s="37" t="s">
        <v>20</v>
      </c>
      <c r="K132" s="37" t="s">
        <v>29</v>
      </c>
      <c r="L132" s="36" t="s">
        <v>449</v>
      </c>
    </row>
    <row r="133" s="2" customFormat="1" ht="37.5" spans="1:12">
      <c r="A133" s="35">
        <f>IF(C133&lt;&gt;"",MAX(A$7:A132)+1,"")</f>
        <v>127</v>
      </c>
      <c r="B133" s="36" t="s">
        <v>509</v>
      </c>
      <c r="C133" s="37">
        <v>1</v>
      </c>
      <c r="D133" s="37" t="s">
        <v>445</v>
      </c>
      <c r="E133" s="37" t="s">
        <v>483</v>
      </c>
      <c r="F133" s="37" t="s">
        <v>97</v>
      </c>
      <c r="G133" s="45" t="s">
        <v>510</v>
      </c>
      <c r="H133" s="38">
        <v>551727</v>
      </c>
      <c r="I133" s="38">
        <v>10000</v>
      </c>
      <c r="J133" s="37" t="s">
        <v>20</v>
      </c>
      <c r="K133" s="37" t="s">
        <v>56</v>
      </c>
      <c r="L133" s="36" t="s">
        <v>449</v>
      </c>
    </row>
    <row r="134" s="2" customFormat="1" ht="56.25" spans="1:12">
      <c r="A134" s="35">
        <f>IF(C134&lt;&gt;"",MAX(A$7:A133)+1,"")</f>
        <v>128</v>
      </c>
      <c r="B134" s="36" t="s">
        <v>511</v>
      </c>
      <c r="C134" s="37">
        <v>1</v>
      </c>
      <c r="D134" s="37" t="s">
        <v>453</v>
      </c>
      <c r="E134" s="37" t="s">
        <v>483</v>
      </c>
      <c r="F134" s="37" t="s">
        <v>97</v>
      </c>
      <c r="G134" s="36" t="s">
        <v>512</v>
      </c>
      <c r="H134" s="38">
        <v>167215</v>
      </c>
      <c r="I134" s="38">
        <v>16610</v>
      </c>
      <c r="J134" s="37" t="s">
        <v>20</v>
      </c>
      <c r="K134" s="37" t="s">
        <v>513</v>
      </c>
      <c r="L134" s="36" t="s">
        <v>514</v>
      </c>
    </row>
    <row r="135" s="2" customFormat="1" ht="37.5" spans="1:12">
      <c r="A135" s="35">
        <f>IF(C135&lt;&gt;"",MAX(A$7:A134)+1,"")</f>
        <v>129</v>
      </c>
      <c r="B135" s="36" t="s">
        <v>515</v>
      </c>
      <c r="C135" s="37">
        <v>1</v>
      </c>
      <c r="D135" s="37" t="s">
        <v>453</v>
      </c>
      <c r="E135" s="37" t="s">
        <v>483</v>
      </c>
      <c r="F135" s="37" t="s">
        <v>97</v>
      </c>
      <c r="G135" s="45" t="s">
        <v>516</v>
      </c>
      <c r="H135" s="38">
        <v>230000</v>
      </c>
      <c r="I135" s="38">
        <v>3000</v>
      </c>
      <c r="J135" s="37" t="s">
        <v>20</v>
      </c>
      <c r="K135" s="37" t="s">
        <v>372</v>
      </c>
      <c r="L135" s="36" t="s">
        <v>517</v>
      </c>
    </row>
    <row r="136" s="2" customFormat="1" spans="1:12">
      <c r="A136" s="35" t="str">
        <f>IF(C136&lt;&gt;"",MAX(A$7:A135)+1,"")</f>
        <v/>
      </c>
      <c r="B136" s="72" t="s">
        <v>518</v>
      </c>
      <c r="C136" s="37"/>
      <c r="D136" s="73">
        <f>SUM(C137:C178)</f>
        <v>42</v>
      </c>
      <c r="E136" s="74"/>
      <c r="F136" s="74"/>
      <c r="G136" s="72"/>
      <c r="H136" s="73">
        <f>SUM(H137:H178)</f>
        <v>4484951.64</v>
      </c>
      <c r="I136" s="73">
        <f>SUM(I137:I178)</f>
        <v>729200</v>
      </c>
      <c r="J136" s="74"/>
      <c r="K136" s="74"/>
      <c r="L136" s="72"/>
    </row>
    <row r="137" s="2" customFormat="1" ht="56.25" spans="1:12">
      <c r="A137" s="35">
        <f>IF(C137&lt;&gt;"",MAX(A$7:A136)+1,"")</f>
        <v>130</v>
      </c>
      <c r="B137" s="36" t="s">
        <v>519</v>
      </c>
      <c r="C137" s="37">
        <v>1</v>
      </c>
      <c r="D137" s="37" t="s">
        <v>520</v>
      </c>
      <c r="E137" s="56" t="s">
        <v>113</v>
      </c>
      <c r="F137" s="37" t="s">
        <v>114</v>
      </c>
      <c r="G137" s="36" t="s">
        <v>521</v>
      </c>
      <c r="H137" s="38">
        <v>73720</v>
      </c>
      <c r="I137" s="38">
        <v>5000</v>
      </c>
      <c r="J137" s="56" t="s">
        <v>242</v>
      </c>
      <c r="K137" s="56" t="s">
        <v>522</v>
      </c>
      <c r="L137" s="36" t="s">
        <v>523</v>
      </c>
    </row>
    <row r="138" s="6" customFormat="1" ht="75" spans="1:12">
      <c r="A138" s="35">
        <f>IF(C138&lt;&gt;"",MAX(A$7:A137)+1,"")</f>
        <v>131</v>
      </c>
      <c r="B138" s="57" t="s">
        <v>524</v>
      </c>
      <c r="C138" s="40">
        <v>1</v>
      </c>
      <c r="D138" s="40" t="s">
        <v>525</v>
      </c>
      <c r="E138" s="40" t="s">
        <v>124</v>
      </c>
      <c r="F138" s="40" t="s">
        <v>125</v>
      </c>
      <c r="G138" s="57" t="s">
        <v>526</v>
      </c>
      <c r="H138" s="38">
        <v>23243</v>
      </c>
      <c r="I138" s="44">
        <v>3000</v>
      </c>
      <c r="J138" s="56" t="s">
        <v>242</v>
      </c>
      <c r="K138" s="40" t="s">
        <v>75</v>
      </c>
      <c r="L138" s="36" t="s">
        <v>527</v>
      </c>
    </row>
    <row r="139" s="2" customFormat="1" ht="56.25" spans="1:12">
      <c r="A139" s="35">
        <f>IF(C139&lt;&gt;"",MAX(A$7:A138)+1,"")</f>
        <v>132</v>
      </c>
      <c r="B139" s="36" t="s">
        <v>528</v>
      </c>
      <c r="C139" s="37">
        <v>1</v>
      </c>
      <c r="D139" s="37" t="s">
        <v>529</v>
      </c>
      <c r="E139" s="56" t="s">
        <v>479</v>
      </c>
      <c r="F139" s="37" t="s">
        <v>165</v>
      </c>
      <c r="G139" s="36" t="s">
        <v>530</v>
      </c>
      <c r="H139" s="38">
        <v>15000</v>
      </c>
      <c r="I139" s="38">
        <v>3000</v>
      </c>
      <c r="J139" s="56" t="s">
        <v>242</v>
      </c>
      <c r="K139" s="56" t="s">
        <v>522</v>
      </c>
      <c r="L139" s="36" t="s">
        <v>531</v>
      </c>
    </row>
    <row r="140" s="6" customFormat="1" ht="75" spans="1:12">
      <c r="A140" s="35">
        <f>IF(C140&lt;&gt;"",MAX(A$7:A139)+1,"")</f>
        <v>133</v>
      </c>
      <c r="B140" s="57" t="s">
        <v>532</v>
      </c>
      <c r="C140" s="40">
        <v>1</v>
      </c>
      <c r="D140" s="40" t="s">
        <v>533</v>
      </c>
      <c r="E140" s="40" t="s">
        <v>483</v>
      </c>
      <c r="F140" s="40" t="s">
        <v>97</v>
      </c>
      <c r="G140" s="57" t="s">
        <v>534</v>
      </c>
      <c r="H140" s="38">
        <v>14280</v>
      </c>
      <c r="I140" s="44">
        <v>1500</v>
      </c>
      <c r="J140" s="56" t="s">
        <v>242</v>
      </c>
      <c r="K140" s="40" t="s">
        <v>29</v>
      </c>
      <c r="L140" s="36" t="s">
        <v>535</v>
      </c>
    </row>
    <row r="141" s="6" customFormat="1" ht="75" spans="1:12">
      <c r="A141" s="35">
        <f>IF(C141&lt;&gt;"",MAX(A$7:A140)+1,"")</f>
        <v>134</v>
      </c>
      <c r="B141" s="57" t="s">
        <v>536</v>
      </c>
      <c r="C141" s="40">
        <v>1</v>
      </c>
      <c r="D141" s="40" t="s">
        <v>537</v>
      </c>
      <c r="E141" s="40" t="s">
        <v>124</v>
      </c>
      <c r="F141" s="40" t="s">
        <v>125</v>
      </c>
      <c r="G141" s="57" t="s">
        <v>538</v>
      </c>
      <c r="H141" s="38">
        <v>15000</v>
      </c>
      <c r="I141" s="44">
        <v>4000</v>
      </c>
      <c r="J141" s="56" t="s">
        <v>242</v>
      </c>
      <c r="K141" s="40" t="s">
        <v>75</v>
      </c>
      <c r="L141" s="36" t="s">
        <v>539</v>
      </c>
    </row>
    <row r="142" s="4" customFormat="1" ht="37.5" spans="1:245">
      <c r="A142" s="35">
        <f>IF(C142&lt;&gt;"",MAX(A$7:A141)+1,"")</f>
        <v>135</v>
      </c>
      <c r="B142" s="43" t="s">
        <v>540</v>
      </c>
      <c r="C142" s="41">
        <v>1</v>
      </c>
      <c r="D142" s="41" t="s">
        <v>541</v>
      </c>
      <c r="E142" s="41" t="s">
        <v>142</v>
      </c>
      <c r="F142" s="41" t="s">
        <v>143</v>
      </c>
      <c r="G142" s="43" t="s">
        <v>542</v>
      </c>
      <c r="H142" s="46">
        <v>45000</v>
      </c>
      <c r="I142" s="46">
        <v>2000</v>
      </c>
      <c r="J142" s="41" t="s">
        <v>242</v>
      </c>
      <c r="K142" s="41" t="s">
        <v>75</v>
      </c>
      <c r="L142" s="43" t="s">
        <v>543</v>
      </c>
      <c r="M142" s="79"/>
      <c r="N142" s="79"/>
      <c r="O142" s="79"/>
      <c r="P142" s="79"/>
      <c r="Q142" s="79"/>
      <c r="R142" s="79"/>
      <c r="S142" s="79"/>
      <c r="T142" s="79"/>
      <c r="U142" s="79"/>
      <c r="V142" s="79"/>
      <c r="W142" s="79"/>
      <c r="X142" s="79"/>
      <c r="Y142" s="79"/>
      <c r="Z142" s="79"/>
      <c r="AA142" s="79"/>
      <c r="AB142" s="79"/>
      <c r="AC142" s="79"/>
      <c r="AD142" s="79"/>
      <c r="AE142" s="79"/>
      <c r="AF142" s="79"/>
      <c r="AG142" s="79"/>
      <c r="AH142" s="79"/>
      <c r="AI142" s="79"/>
      <c r="AJ142" s="79"/>
      <c r="AK142" s="79"/>
      <c r="AL142" s="79"/>
      <c r="AM142" s="79"/>
      <c r="AN142" s="79"/>
      <c r="AO142" s="79"/>
      <c r="AP142" s="79"/>
      <c r="AQ142" s="79"/>
      <c r="AR142" s="79"/>
      <c r="AS142" s="79"/>
      <c r="AT142" s="79"/>
      <c r="AU142" s="79"/>
      <c r="AV142" s="79"/>
      <c r="AW142" s="79"/>
      <c r="AX142" s="79"/>
      <c r="AY142" s="79"/>
      <c r="AZ142" s="79"/>
      <c r="BA142" s="79"/>
      <c r="BB142" s="79"/>
      <c r="BC142" s="79"/>
      <c r="BD142" s="79"/>
      <c r="BE142" s="79"/>
      <c r="BF142" s="79"/>
      <c r="BG142" s="79"/>
      <c r="BH142" s="79"/>
      <c r="BI142" s="79"/>
      <c r="BJ142" s="79"/>
      <c r="BK142" s="79"/>
      <c r="BL142" s="79"/>
      <c r="BM142" s="79"/>
      <c r="BN142" s="79"/>
      <c r="BO142" s="79"/>
      <c r="BP142" s="79"/>
      <c r="BQ142" s="79"/>
      <c r="BR142" s="79"/>
      <c r="BS142" s="79"/>
      <c r="BT142" s="79"/>
      <c r="BU142" s="79"/>
      <c r="BV142" s="79"/>
      <c r="BW142" s="79"/>
      <c r="BX142" s="79"/>
      <c r="BY142" s="79"/>
      <c r="BZ142" s="79"/>
      <c r="CA142" s="79"/>
      <c r="CB142" s="79"/>
      <c r="CC142" s="79"/>
      <c r="CD142" s="79"/>
      <c r="CE142" s="79"/>
      <c r="CF142" s="79"/>
      <c r="CG142" s="79"/>
      <c r="CH142" s="79"/>
      <c r="CI142" s="79"/>
      <c r="CJ142" s="79"/>
      <c r="CK142" s="79"/>
      <c r="CL142" s="79"/>
      <c r="CM142" s="79"/>
      <c r="CN142" s="79"/>
      <c r="CO142" s="79"/>
      <c r="CP142" s="79"/>
      <c r="CQ142" s="79"/>
      <c r="CR142" s="79"/>
      <c r="CS142" s="79"/>
      <c r="CT142" s="79"/>
      <c r="CU142" s="79"/>
      <c r="CV142" s="79"/>
      <c r="CW142" s="79"/>
      <c r="CX142" s="79"/>
      <c r="CY142" s="79"/>
      <c r="CZ142" s="79"/>
      <c r="DA142" s="79"/>
      <c r="DB142" s="79"/>
      <c r="DC142" s="79"/>
      <c r="DD142" s="79"/>
      <c r="DE142" s="79"/>
      <c r="DF142" s="79"/>
      <c r="DG142" s="79"/>
      <c r="DH142" s="79"/>
      <c r="DI142" s="79"/>
      <c r="DJ142" s="79"/>
      <c r="DK142" s="79"/>
      <c r="DL142" s="79"/>
      <c r="DM142" s="79"/>
      <c r="DN142" s="79"/>
      <c r="DO142" s="79"/>
      <c r="DP142" s="79"/>
      <c r="DQ142" s="79"/>
      <c r="DR142" s="79"/>
      <c r="DS142" s="79"/>
      <c r="DT142" s="79"/>
      <c r="DU142" s="79"/>
      <c r="DV142" s="79"/>
      <c r="DW142" s="79"/>
      <c r="DX142" s="79"/>
      <c r="DY142" s="79"/>
      <c r="DZ142" s="79"/>
      <c r="EA142" s="79"/>
      <c r="EB142" s="79"/>
      <c r="EC142" s="79"/>
      <c r="ED142" s="79"/>
      <c r="EE142" s="79"/>
      <c r="EF142" s="79"/>
      <c r="EG142" s="79"/>
      <c r="EH142" s="79"/>
      <c r="EI142" s="79"/>
      <c r="EJ142" s="79"/>
      <c r="EK142" s="79"/>
      <c r="EL142" s="79"/>
      <c r="EM142" s="79"/>
      <c r="EN142" s="79"/>
      <c r="EO142" s="79"/>
      <c r="EP142" s="79"/>
      <c r="EQ142" s="79"/>
      <c r="ER142" s="79"/>
      <c r="ES142" s="79"/>
      <c r="ET142" s="79"/>
      <c r="EU142" s="79"/>
      <c r="EV142" s="79"/>
      <c r="EW142" s="79"/>
      <c r="EX142" s="79"/>
      <c r="EY142" s="79"/>
      <c r="EZ142" s="79"/>
      <c r="FA142" s="79"/>
      <c r="FB142" s="79"/>
      <c r="FC142" s="79"/>
      <c r="FD142" s="79"/>
      <c r="FE142" s="79"/>
      <c r="FF142" s="79"/>
      <c r="FG142" s="79"/>
      <c r="FH142" s="79"/>
      <c r="FI142" s="79"/>
      <c r="FJ142" s="79"/>
      <c r="FK142" s="79"/>
      <c r="FL142" s="79"/>
      <c r="FM142" s="79"/>
      <c r="FN142" s="79"/>
      <c r="FO142" s="79"/>
      <c r="FP142" s="79"/>
      <c r="FQ142" s="79"/>
      <c r="FR142" s="79"/>
      <c r="FS142" s="79"/>
      <c r="FT142" s="79"/>
      <c r="FU142" s="79"/>
      <c r="FV142" s="79"/>
      <c r="FW142" s="79"/>
      <c r="FX142" s="79"/>
      <c r="FY142" s="79"/>
      <c r="FZ142" s="79"/>
      <c r="GA142" s="79"/>
      <c r="GB142" s="79"/>
      <c r="GC142" s="79"/>
      <c r="GD142" s="79"/>
      <c r="GE142" s="79"/>
      <c r="GF142" s="79"/>
      <c r="GG142" s="79"/>
      <c r="GH142" s="79"/>
      <c r="GI142" s="79"/>
      <c r="GJ142" s="79"/>
      <c r="GK142" s="79"/>
      <c r="GL142" s="79"/>
      <c r="GM142" s="79"/>
      <c r="GN142" s="79"/>
      <c r="GO142" s="79"/>
      <c r="GP142" s="79"/>
      <c r="GQ142" s="79"/>
      <c r="GR142" s="79"/>
      <c r="GS142" s="79"/>
      <c r="GT142" s="79"/>
      <c r="GU142" s="79"/>
      <c r="GV142" s="79"/>
      <c r="GW142" s="79"/>
      <c r="GX142" s="79"/>
      <c r="GY142" s="79"/>
      <c r="GZ142" s="79"/>
      <c r="HA142" s="79"/>
      <c r="HB142" s="79"/>
      <c r="HC142" s="79"/>
      <c r="HD142" s="79"/>
      <c r="HE142" s="79"/>
      <c r="HF142" s="79"/>
      <c r="HG142" s="79"/>
      <c r="HH142" s="79"/>
      <c r="HI142" s="79"/>
      <c r="HJ142" s="79"/>
      <c r="HK142" s="79"/>
      <c r="HL142" s="79"/>
      <c r="HM142" s="79"/>
      <c r="HN142" s="79"/>
      <c r="HO142" s="79"/>
      <c r="HP142" s="79"/>
      <c r="HQ142" s="79"/>
      <c r="HR142" s="79"/>
      <c r="HS142" s="79"/>
      <c r="HT142" s="79"/>
      <c r="HU142" s="79"/>
      <c r="HV142" s="79"/>
      <c r="HW142" s="79"/>
      <c r="HX142" s="79"/>
      <c r="HY142" s="79"/>
      <c r="HZ142" s="79"/>
      <c r="IA142" s="79"/>
      <c r="IB142" s="79"/>
      <c r="IC142" s="79"/>
      <c r="ID142" s="79"/>
      <c r="IE142" s="79"/>
      <c r="IF142" s="79"/>
      <c r="IG142" s="79"/>
      <c r="IH142" s="79"/>
      <c r="II142" s="79"/>
      <c r="IJ142" s="79"/>
      <c r="IK142" s="79"/>
    </row>
    <row r="143" s="4" customFormat="1" ht="37.5" spans="1:245">
      <c r="A143" s="35">
        <f>IF(C143&lt;&gt;"",MAX(A$7:A142)+1,"")</f>
        <v>136</v>
      </c>
      <c r="B143" s="43" t="s">
        <v>544</v>
      </c>
      <c r="C143" s="41">
        <v>1</v>
      </c>
      <c r="D143" s="41" t="s">
        <v>545</v>
      </c>
      <c r="E143" s="41" t="s">
        <v>388</v>
      </c>
      <c r="F143" s="41" t="s">
        <v>46</v>
      </c>
      <c r="G143" s="43" t="s">
        <v>546</v>
      </c>
      <c r="H143" s="46">
        <v>20000</v>
      </c>
      <c r="I143" s="46">
        <v>5000</v>
      </c>
      <c r="J143" s="41" t="s">
        <v>242</v>
      </c>
      <c r="K143" s="41" t="s">
        <v>394</v>
      </c>
      <c r="L143" s="43" t="s">
        <v>547</v>
      </c>
      <c r="M143" s="79"/>
      <c r="N143" s="79"/>
      <c r="O143" s="79"/>
      <c r="P143" s="79"/>
      <c r="Q143" s="79"/>
      <c r="R143" s="79"/>
      <c r="S143" s="79"/>
      <c r="T143" s="79"/>
      <c r="U143" s="79"/>
      <c r="V143" s="79"/>
      <c r="W143" s="79"/>
      <c r="X143" s="79"/>
      <c r="Y143" s="79"/>
      <c r="Z143" s="79"/>
      <c r="AA143" s="79"/>
      <c r="AB143" s="79"/>
      <c r="AC143" s="79"/>
      <c r="AD143" s="79"/>
      <c r="AE143" s="79"/>
      <c r="AF143" s="79"/>
      <c r="AG143" s="79"/>
      <c r="AH143" s="79"/>
      <c r="AI143" s="79"/>
      <c r="AJ143" s="79"/>
      <c r="AK143" s="79"/>
      <c r="AL143" s="79"/>
      <c r="AM143" s="79"/>
      <c r="AN143" s="79"/>
      <c r="AO143" s="79"/>
      <c r="AP143" s="79"/>
      <c r="AQ143" s="79"/>
      <c r="AR143" s="79"/>
      <c r="AS143" s="79"/>
      <c r="AT143" s="79"/>
      <c r="AU143" s="79"/>
      <c r="AV143" s="79"/>
      <c r="AW143" s="79"/>
      <c r="AX143" s="79"/>
      <c r="AY143" s="79"/>
      <c r="AZ143" s="79"/>
      <c r="BA143" s="79"/>
      <c r="BB143" s="79"/>
      <c r="BC143" s="79"/>
      <c r="BD143" s="79"/>
      <c r="BE143" s="79"/>
      <c r="BF143" s="79"/>
      <c r="BG143" s="79"/>
      <c r="BH143" s="79"/>
      <c r="BI143" s="79"/>
      <c r="BJ143" s="79"/>
      <c r="BK143" s="79"/>
      <c r="BL143" s="79"/>
      <c r="BM143" s="79"/>
      <c r="BN143" s="79"/>
      <c r="BO143" s="79"/>
      <c r="BP143" s="79"/>
      <c r="BQ143" s="79"/>
      <c r="BR143" s="79"/>
      <c r="BS143" s="79"/>
      <c r="BT143" s="79"/>
      <c r="BU143" s="79"/>
      <c r="BV143" s="79"/>
      <c r="BW143" s="79"/>
      <c r="BX143" s="79"/>
      <c r="BY143" s="79"/>
      <c r="BZ143" s="79"/>
      <c r="CA143" s="79"/>
      <c r="CB143" s="79"/>
      <c r="CC143" s="79"/>
      <c r="CD143" s="79"/>
      <c r="CE143" s="79"/>
      <c r="CF143" s="79"/>
      <c r="CG143" s="79"/>
      <c r="CH143" s="79"/>
      <c r="CI143" s="79"/>
      <c r="CJ143" s="79"/>
      <c r="CK143" s="79"/>
      <c r="CL143" s="79"/>
      <c r="CM143" s="79"/>
      <c r="CN143" s="79"/>
      <c r="CO143" s="79"/>
      <c r="CP143" s="79"/>
      <c r="CQ143" s="79"/>
      <c r="CR143" s="79"/>
      <c r="CS143" s="79"/>
      <c r="CT143" s="79"/>
      <c r="CU143" s="79"/>
      <c r="CV143" s="79"/>
      <c r="CW143" s="79"/>
      <c r="CX143" s="79"/>
      <c r="CY143" s="79"/>
      <c r="CZ143" s="79"/>
      <c r="DA143" s="79"/>
      <c r="DB143" s="79"/>
      <c r="DC143" s="79"/>
      <c r="DD143" s="79"/>
      <c r="DE143" s="79"/>
      <c r="DF143" s="79"/>
      <c r="DG143" s="79"/>
      <c r="DH143" s="79"/>
      <c r="DI143" s="79"/>
      <c r="DJ143" s="79"/>
      <c r="DK143" s="79"/>
      <c r="DL143" s="79"/>
      <c r="DM143" s="79"/>
      <c r="DN143" s="79"/>
      <c r="DO143" s="79"/>
      <c r="DP143" s="79"/>
      <c r="DQ143" s="79"/>
      <c r="DR143" s="79"/>
      <c r="DS143" s="79"/>
      <c r="DT143" s="79"/>
      <c r="DU143" s="79"/>
      <c r="DV143" s="79"/>
      <c r="DW143" s="79"/>
      <c r="DX143" s="79"/>
      <c r="DY143" s="79"/>
      <c r="DZ143" s="79"/>
      <c r="EA143" s="79"/>
      <c r="EB143" s="79"/>
      <c r="EC143" s="79"/>
      <c r="ED143" s="79"/>
      <c r="EE143" s="79"/>
      <c r="EF143" s="79"/>
      <c r="EG143" s="79"/>
      <c r="EH143" s="79"/>
      <c r="EI143" s="79"/>
      <c r="EJ143" s="79"/>
      <c r="EK143" s="79"/>
      <c r="EL143" s="79"/>
      <c r="EM143" s="79"/>
      <c r="EN143" s="79"/>
      <c r="EO143" s="79"/>
      <c r="EP143" s="79"/>
      <c r="EQ143" s="79"/>
      <c r="ER143" s="79"/>
      <c r="ES143" s="79"/>
      <c r="ET143" s="79"/>
      <c r="EU143" s="79"/>
      <c r="EV143" s="79"/>
      <c r="EW143" s="79"/>
      <c r="EX143" s="79"/>
      <c r="EY143" s="79"/>
      <c r="EZ143" s="79"/>
      <c r="FA143" s="79"/>
      <c r="FB143" s="79"/>
      <c r="FC143" s="79"/>
      <c r="FD143" s="79"/>
      <c r="FE143" s="79"/>
      <c r="FF143" s="79"/>
      <c r="FG143" s="79"/>
      <c r="FH143" s="79"/>
      <c r="FI143" s="79"/>
      <c r="FJ143" s="79"/>
      <c r="FK143" s="79"/>
      <c r="FL143" s="79"/>
      <c r="FM143" s="79"/>
      <c r="FN143" s="79"/>
      <c r="FO143" s="79"/>
      <c r="FP143" s="79"/>
      <c r="FQ143" s="79"/>
      <c r="FR143" s="79"/>
      <c r="FS143" s="79"/>
      <c r="FT143" s="79"/>
      <c r="FU143" s="79"/>
      <c r="FV143" s="79"/>
      <c r="FW143" s="79"/>
      <c r="FX143" s="79"/>
      <c r="FY143" s="79"/>
      <c r="FZ143" s="79"/>
      <c r="GA143" s="79"/>
      <c r="GB143" s="79"/>
      <c r="GC143" s="79"/>
      <c r="GD143" s="79"/>
      <c r="GE143" s="79"/>
      <c r="GF143" s="79"/>
      <c r="GG143" s="79"/>
      <c r="GH143" s="79"/>
      <c r="GI143" s="79"/>
      <c r="GJ143" s="79"/>
      <c r="GK143" s="79"/>
      <c r="GL143" s="79"/>
      <c r="GM143" s="79"/>
      <c r="GN143" s="79"/>
      <c r="GO143" s="79"/>
      <c r="GP143" s="79"/>
      <c r="GQ143" s="79"/>
      <c r="GR143" s="79"/>
      <c r="GS143" s="79"/>
      <c r="GT143" s="79"/>
      <c r="GU143" s="79"/>
      <c r="GV143" s="79"/>
      <c r="GW143" s="79"/>
      <c r="GX143" s="79"/>
      <c r="GY143" s="79"/>
      <c r="GZ143" s="79"/>
      <c r="HA143" s="79"/>
      <c r="HB143" s="79"/>
      <c r="HC143" s="79"/>
      <c r="HD143" s="79"/>
      <c r="HE143" s="79"/>
      <c r="HF143" s="79"/>
      <c r="HG143" s="79"/>
      <c r="HH143" s="79"/>
      <c r="HI143" s="79"/>
      <c r="HJ143" s="79"/>
      <c r="HK143" s="79"/>
      <c r="HL143" s="79"/>
      <c r="HM143" s="79"/>
      <c r="HN143" s="79"/>
      <c r="HO143" s="79"/>
      <c r="HP143" s="79"/>
      <c r="HQ143" s="79"/>
      <c r="HR143" s="79"/>
      <c r="HS143" s="79"/>
      <c r="HT143" s="79"/>
      <c r="HU143" s="79"/>
      <c r="HV143" s="79"/>
      <c r="HW143" s="79"/>
      <c r="HX143" s="79"/>
      <c r="HY143" s="79"/>
      <c r="HZ143" s="79"/>
      <c r="IA143" s="79"/>
      <c r="IB143" s="79"/>
      <c r="IC143" s="79"/>
      <c r="ID143" s="79"/>
      <c r="IE143" s="79"/>
      <c r="IF143" s="79"/>
      <c r="IG143" s="79"/>
      <c r="IH143" s="79"/>
      <c r="II143" s="79"/>
      <c r="IJ143" s="79"/>
      <c r="IK143" s="79"/>
    </row>
    <row r="144" s="2" customFormat="1" ht="75" spans="1:12">
      <c r="A144" s="35">
        <f>IF(C144&lt;&gt;"",MAX(A$7:A143)+1,"")</f>
        <v>137</v>
      </c>
      <c r="B144" s="36" t="s">
        <v>548</v>
      </c>
      <c r="C144" s="37">
        <v>1</v>
      </c>
      <c r="D144" s="37" t="s">
        <v>549</v>
      </c>
      <c r="E144" s="56" t="s">
        <v>479</v>
      </c>
      <c r="F144" s="37" t="s">
        <v>165</v>
      </c>
      <c r="G144" s="36" t="s">
        <v>550</v>
      </c>
      <c r="H144" s="38">
        <v>21000</v>
      </c>
      <c r="I144" s="38">
        <v>5000</v>
      </c>
      <c r="J144" s="56" t="s">
        <v>242</v>
      </c>
      <c r="K144" s="56" t="s">
        <v>394</v>
      </c>
      <c r="L144" s="36" t="s">
        <v>551</v>
      </c>
    </row>
    <row r="145" s="2" customFormat="1" ht="37.5" spans="1:12">
      <c r="A145" s="35">
        <f>IF(C145&lt;&gt;"",MAX(A$7:A144)+1,"")</f>
        <v>138</v>
      </c>
      <c r="B145" s="45" t="s">
        <v>552</v>
      </c>
      <c r="C145" s="37">
        <v>1</v>
      </c>
      <c r="D145" s="56" t="s">
        <v>553</v>
      </c>
      <c r="E145" s="60" t="s">
        <v>554</v>
      </c>
      <c r="F145" s="56" t="s">
        <v>103</v>
      </c>
      <c r="G145" s="36" t="s">
        <v>555</v>
      </c>
      <c r="H145" s="38">
        <v>287798</v>
      </c>
      <c r="I145" s="38">
        <v>12000</v>
      </c>
      <c r="J145" s="37" t="s">
        <v>242</v>
      </c>
      <c r="K145" s="56" t="s">
        <v>556</v>
      </c>
      <c r="L145" s="45" t="s">
        <v>557</v>
      </c>
    </row>
    <row r="146" s="7" customFormat="1" ht="150" spans="1:12">
      <c r="A146" s="35">
        <f>IF(C146&lt;&gt;"",MAX(A$7:A145)+1,"")</f>
        <v>139</v>
      </c>
      <c r="B146" s="36" t="s">
        <v>558</v>
      </c>
      <c r="C146" s="37">
        <v>1</v>
      </c>
      <c r="D146" s="39" t="s">
        <v>559</v>
      </c>
      <c r="E146" s="35" t="s">
        <v>137</v>
      </c>
      <c r="F146" s="37" t="s">
        <v>34</v>
      </c>
      <c r="G146" s="36" t="s">
        <v>560</v>
      </c>
      <c r="H146" s="38">
        <v>57418</v>
      </c>
      <c r="I146" s="38">
        <v>20000</v>
      </c>
      <c r="J146" s="41" t="s">
        <v>20</v>
      </c>
      <c r="K146" s="37" t="s">
        <v>561</v>
      </c>
      <c r="L146" s="36" t="s">
        <v>562</v>
      </c>
    </row>
    <row r="147" s="6" customFormat="1" ht="108" customHeight="1" spans="1:12">
      <c r="A147" s="35">
        <f>IF(C147&lt;&gt;"",MAX(A$7:A146)+1,"")</f>
        <v>140</v>
      </c>
      <c r="B147" s="57" t="s">
        <v>563</v>
      </c>
      <c r="C147" s="40">
        <v>1</v>
      </c>
      <c r="D147" s="40" t="s">
        <v>564</v>
      </c>
      <c r="E147" s="40" t="s">
        <v>565</v>
      </c>
      <c r="F147" s="40" t="s">
        <v>120</v>
      </c>
      <c r="G147" s="57" t="s">
        <v>566</v>
      </c>
      <c r="H147" s="38">
        <v>19140</v>
      </c>
      <c r="I147" s="44">
        <v>4000</v>
      </c>
      <c r="J147" s="56" t="s">
        <v>242</v>
      </c>
      <c r="K147" s="40" t="s">
        <v>394</v>
      </c>
      <c r="L147" s="36" t="s">
        <v>567</v>
      </c>
    </row>
    <row r="148" s="5" customFormat="1" ht="112.5" spans="1:12">
      <c r="A148" s="35">
        <f>IF(C148&lt;&gt;"",MAX(A$7:A147)+1,"")</f>
        <v>141</v>
      </c>
      <c r="B148" s="36" t="s">
        <v>568</v>
      </c>
      <c r="C148" s="37">
        <v>1</v>
      </c>
      <c r="D148" s="37" t="s">
        <v>163</v>
      </c>
      <c r="E148" s="37" t="s">
        <v>203</v>
      </c>
      <c r="F148" s="37" t="s">
        <v>210</v>
      </c>
      <c r="G148" s="36" t="s">
        <v>569</v>
      </c>
      <c r="H148" s="38">
        <v>98504</v>
      </c>
      <c r="I148" s="44">
        <v>35000</v>
      </c>
      <c r="J148" s="37" t="s">
        <v>20</v>
      </c>
      <c r="K148" s="37" t="s">
        <v>75</v>
      </c>
      <c r="L148" s="45" t="s">
        <v>570</v>
      </c>
    </row>
    <row r="149" s="2" customFormat="1" ht="37.5" spans="1:12">
      <c r="A149" s="35">
        <f>IF(C149&lt;&gt;"",MAX(A$7:A148)+1,"")</f>
        <v>142</v>
      </c>
      <c r="B149" s="45" t="s">
        <v>571</v>
      </c>
      <c r="C149" s="37">
        <v>1</v>
      </c>
      <c r="D149" s="56" t="s">
        <v>572</v>
      </c>
      <c r="E149" s="60" t="s">
        <v>142</v>
      </c>
      <c r="F149" s="56" t="s">
        <v>143</v>
      </c>
      <c r="G149" s="36" t="s">
        <v>573</v>
      </c>
      <c r="H149" s="38">
        <v>15110</v>
      </c>
      <c r="I149" s="38">
        <v>9000</v>
      </c>
      <c r="J149" s="41" t="s">
        <v>20</v>
      </c>
      <c r="K149" s="56" t="s">
        <v>75</v>
      </c>
      <c r="L149" s="45" t="s">
        <v>574</v>
      </c>
    </row>
    <row r="150" s="2" customFormat="1" ht="112.5" spans="1:12">
      <c r="A150" s="35">
        <f>IF(C150&lt;&gt;"",MAX(A$7:A149)+1,"")</f>
        <v>143</v>
      </c>
      <c r="B150" s="36" t="s">
        <v>575</v>
      </c>
      <c r="C150" s="37">
        <v>1</v>
      </c>
      <c r="D150" s="35" t="s">
        <v>163</v>
      </c>
      <c r="E150" s="37" t="s">
        <v>203</v>
      </c>
      <c r="F150" s="37" t="s">
        <v>210</v>
      </c>
      <c r="G150" s="36" t="s">
        <v>576</v>
      </c>
      <c r="H150" s="38">
        <v>94700</v>
      </c>
      <c r="I150" s="38">
        <v>38000</v>
      </c>
      <c r="J150" s="37" t="s">
        <v>242</v>
      </c>
      <c r="K150" s="37" t="s">
        <v>394</v>
      </c>
      <c r="L150" s="36" t="s">
        <v>577</v>
      </c>
    </row>
    <row r="151" s="2" customFormat="1" ht="75" spans="1:12">
      <c r="A151" s="35">
        <f>IF(C151&lt;&gt;"",MAX(A$7:A150)+1,"")</f>
        <v>144</v>
      </c>
      <c r="B151" s="36" t="s">
        <v>578</v>
      </c>
      <c r="C151" s="37">
        <v>1</v>
      </c>
      <c r="D151" s="35" t="s">
        <v>163</v>
      </c>
      <c r="E151" s="37" t="s">
        <v>203</v>
      </c>
      <c r="F151" s="37" t="s">
        <v>210</v>
      </c>
      <c r="G151" s="36" t="s">
        <v>579</v>
      </c>
      <c r="H151" s="38">
        <v>20850</v>
      </c>
      <c r="I151" s="38">
        <v>12850</v>
      </c>
      <c r="J151" s="37" t="s">
        <v>242</v>
      </c>
      <c r="K151" s="37" t="s">
        <v>394</v>
      </c>
      <c r="L151" s="36" t="s">
        <v>577</v>
      </c>
    </row>
    <row r="152" s="8" customFormat="1" ht="150" spans="1:245">
      <c r="A152" s="35">
        <f>IF(C152&lt;&gt;"",MAX(A$7:A151)+1,"")</f>
        <v>145</v>
      </c>
      <c r="B152" s="43" t="s">
        <v>580</v>
      </c>
      <c r="C152" s="41">
        <v>1</v>
      </c>
      <c r="D152" s="41" t="s">
        <v>163</v>
      </c>
      <c r="E152" s="37" t="s">
        <v>203</v>
      </c>
      <c r="F152" s="41" t="s">
        <v>210</v>
      </c>
      <c r="G152" s="75" t="s">
        <v>581</v>
      </c>
      <c r="H152" s="76">
        <v>85000</v>
      </c>
      <c r="I152" s="38">
        <v>20000</v>
      </c>
      <c r="J152" s="41" t="s">
        <v>20</v>
      </c>
      <c r="K152" s="41" t="s">
        <v>75</v>
      </c>
      <c r="L152" s="45" t="s">
        <v>582</v>
      </c>
      <c r="M152" s="79"/>
      <c r="N152" s="79"/>
      <c r="O152" s="79"/>
      <c r="P152" s="79"/>
      <c r="Q152" s="79"/>
      <c r="R152" s="79"/>
      <c r="S152" s="79"/>
      <c r="T152" s="79"/>
      <c r="U152" s="79"/>
      <c r="V152" s="79"/>
      <c r="W152" s="79"/>
      <c r="X152" s="79"/>
      <c r="Y152" s="79"/>
      <c r="Z152" s="79"/>
      <c r="AA152" s="79"/>
      <c r="AB152" s="79"/>
      <c r="AC152" s="79"/>
      <c r="AD152" s="79"/>
      <c r="AE152" s="79"/>
      <c r="AF152" s="79"/>
      <c r="AG152" s="79"/>
      <c r="AH152" s="79"/>
      <c r="AI152" s="79"/>
      <c r="AJ152" s="79"/>
      <c r="AK152" s="79"/>
      <c r="AL152" s="79"/>
      <c r="AM152" s="79"/>
      <c r="AN152" s="79"/>
      <c r="AO152" s="79"/>
      <c r="AP152" s="79"/>
      <c r="AQ152" s="79"/>
      <c r="AR152" s="79"/>
      <c r="AS152" s="79"/>
      <c r="AT152" s="79"/>
      <c r="AU152" s="79"/>
      <c r="AV152" s="79"/>
      <c r="AW152" s="79"/>
      <c r="AX152" s="79"/>
      <c r="AY152" s="79"/>
      <c r="AZ152" s="79"/>
      <c r="BA152" s="79"/>
      <c r="BB152" s="79"/>
      <c r="BC152" s="79"/>
      <c r="BD152" s="79"/>
      <c r="BE152" s="79"/>
      <c r="BF152" s="79"/>
      <c r="BG152" s="79"/>
      <c r="BH152" s="79"/>
      <c r="BI152" s="79"/>
      <c r="BJ152" s="79"/>
      <c r="BK152" s="79"/>
      <c r="BL152" s="79"/>
      <c r="BM152" s="79"/>
      <c r="BN152" s="79"/>
      <c r="BO152" s="79"/>
      <c r="BP152" s="79"/>
      <c r="BQ152" s="79"/>
      <c r="BR152" s="79"/>
      <c r="BS152" s="79"/>
      <c r="BT152" s="79"/>
      <c r="BU152" s="79"/>
      <c r="BV152" s="79"/>
      <c r="BW152" s="79"/>
      <c r="BX152" s="79"/>
      <c r="BY152" s="79"/>
      <c r="BZ152" s="79"/>
      <c r="CA152" s="79"/>
      <c r="CB152" s="79"/>
      <c r="CC152" s="79"/>
      <c r="CD152" s="79"/>
      <c r="CE152" s="79"/>
      <c r="CF152" s="79"/>
      <c r="CG152" s="79"/>
      <c r="CH152" s="79"/>
      <c r="CI152" s="79"/>
      <c r="CJ152" s="79"/>
      <c r="CK152" s="79"/>
      <c r="CL152" s="79"/>
      <c r="CM152" s="79"/>
      <c r="CN152" s="79"/>
      <c r="CO152" s="79"/>
      <c r="CP152" s="79"/>
      <c r="CQ152" s="79"/>
      <c r="CR152" s="79"/>
      <c r="CS152" s="79"/>
      <c r="CT152" s="79"/>
      <c r="CU152" s="79"/>
      <c r="CV152" s="79"/>
      <c r="CW152" s="79"/>
      <c r="CX152" s="79"/>
      <c r="CY152" s="79"/>
      <c r="CZ152" s="79"/>
      <c r="DA152" s="79"/>
      <c r="DB152" s="79"/>
      <c r="DC152" s="79"/>
      <c r="DD152" s="79"/>
      <c r="DE152" s="79"/>
      <c r="DF152" s="79"/>
      <c r="DG152" s="79"/>
      <c r="DH152" s="79"/>
      <c r="DI152" s="79"/>
      <c r="DJ152" s="79"/>
      <c r="DK152" s="79"/>
      <c r="DL152" s="79"/>
      <c r="DM152" s="79"/>
      <c r="DN152" s="79"/>
      <c r="DO152" s="79"/>
      <c r="DP152" s="79"/>
      <c r="DQ152" s="79"/>
      <c r="DR152" s="79"/>
      <c r="DS152" s="79"/>
      <c r="DT152" s="79"/>
      <c r="DU152" s="79"/>
      <c r="DV152" s="79"/>
      <c r="DW152" s="79"/>
      <c r="DX152" s="79"/>
      <c r="DY152" s="79"/>
      <c r="DZ152" s="79"/>
      <c r="EA152" s="79"/>
      <c r="EB152" s="79"/>
      <c r="EC152" s="79"/>
      <c r="ED152" s="79"/>
      <c r="EE152" s="79"/>
      <c r="EF152" s="79"/>
      <c r="EG152" s="79"/>
      <c r="EH152" s="79"/>
      <c r="EI152" s="79"/>
      <c r="EJ152" s="79"/>
      <c r="EK152" s="79"/>
      <c r="EL152" s="79"/>
      <c r="EM152" s="79"/>
      <c r="EN152" s="79"/>
      <c r="EO152" s="79"/>
      <c r="EP152" s="79"/>
      <c r="EQ152" s="79"/>
      <c r="ER152" s="79"/>
      <c r="ES152" s="79"/>
      <c r="ET152" s="79"/>
      <c r="EU152" s="79"/>
      <c r="EV152" s="79"/>
      <c r="EW152" s="79"/>
      <c r="EX152" s="79"/>
      <c r="EY152" s="79"/>
      <c r="EZ152" s="79"/>
      <c r="FA152" s="79"/>
      <c r="FB152" s="79"/>
      <c r="FC152" s="79"/>
      <c r="FD152" s="79"/>
      <c r="FE152" s="79"/>
      <c r="FF152" s="79"/>
      <c r="FG152" s="79"/>
      <c r="FH152" s="79"/>
      <c r="FI152" s="79"/>
      <c r="FJ152" s="79"/>
      <c r="FK152" s="79"/>
      <c r="FL152" s="79"/>
      <c r="FM152" s="79"/>
      <c r="FN152" s="79"/>
      <c r="FO152" s="79"/>
      <c r="FP152" s="79"/>
      <c r="FQ152" s="79"/>
      <c r="FR152" s="79"/>
      <c r="FS152" s="79"/>
      <c r="FT152" s="79"/>
      <c r="FU152" s="79"/>
      <c r="FV152" s="79"/>
      <c r="FW152" s="79"/>
      <c r="FX152" s="79"/>
      <c r="FY152" s="79"/>
      <c r="FZ152" s="79"/>
      <c r="GA152" s="79"/>
      <c r="GB152" s="79"/>
      <c r="GC152" s="79"/>
      <c r="GD152" s="79"/>
      <c r="GE152" s="79"/>
      <c r="GF152" s="79"/>
      <c r="GG152" s="79"/>
      <c r="GH152" s="79"/>
      <c r="GI152" s="79"/>
      <c r="GJ152" s="79"/>
      <c r="GK152" s="79"/>
      <c r="GL152" s="79"/>
      <c r="GM152" s="79"/>
      <c r="GN152" s="79"/>
      <c r="GO152" s="79"/>
      <c r="GP152" s="79"/>
      <c r="GQ152" s="79"/>
      <c r="GR152" s="79"/>
      <c r="GS152" s="79"/>
      <c r="GT152" s="79"/>
      <c r="GU152" s="79"/>
      <c r="GV152" s="79"/>
      <c r="GW152" s="79"/>
      <c r="GX152" s="79"/>
      <c r="GY152" s="79"/>
      <c r="GZ152" s="79"/>
      <c r="HA152" s="79"/>
      <c r="HB152" s="79"/>
      <c r="HC152" s="79"/>
      <c r="HD152" s="79"/>
      <c r="HE152" s="79"/>
      <c r="HF152" s="79"/>
      <c r="HG152" s="79"/>
      <c r="HH152" s="79"/>
      <c r="HI152" s="79"/>
      <c r="HJ152" s="79"/>
      <c r="HK152" s="79"/>
      <c r="HL152" s="79"/>
      <c r="HM152" s="79"/>
      <c r="HN152" s="79"/>
      <c r="HO152" s="79"/>
      <c r="HP152" s="79"/>
      <c r="HQ152" s="79"/>
      <c r="HR152" s="79"/>
      <c r="HS152" s="79"/>
      <c r="HT152" s="79"/>
      <c r="HU152" s="79"/>
      <c r="HV152" s="79"/>
      <c r="HW152" s="79"/>
      <c r="HX152" s="79"/>
      <c r="HY152" s="79"/>
      <c r="HZ152" s="79"/>
      <c r="IA152" s="79"/>
      <c r="IB152" s="79"/>
      <c r="IC152" s="79"/>
      <c r="ID152" s="79"/>
      <c r="IE152" s="79"/>
      <c r="IF152" s="79"/>
      <c r="IG152" s="79"/>
      <c r="IH152" s="79"/>
      <c r="II152" s="79"/>
      <c r="IJ152" s="79"/>
      <c r="IK152" s="79"/>
    </row>
    <row r="153" s="6" customFormat="1" ht="56.25" spans="1:12">
      <c r="A153" s="35">
        <f>IF(C153&lt;&gt;"",MAX(A$7:A152)+1,"")</f>
        <v>146</v>
      </c>
      <c r="B153" s="57" t="s">
        <v>583</v>
      </c>
      <c r="C153" s="40">
        <v>1</v>
      </c>
      <c r="D153" s="40" t="s">
        <v>65</v>
      </c>
      <c r="E153" s="40" t="s">
        <v>113</v>
      </c>
      <c r="F153" s="40" t="s">
        <v>114</v>
      </c>
      <c r="G153" s="57" t="s">
        <v>584</v>
      </c>
      <c r="H153" s="38">
        <v>40000</v>
      </c>
      <c r="I153" s="44">
        <v>8000</v>
      </c>
      <c r="J153" s="56" t="s">
        <v>242</v>
      </c>
      <c r="K153" s="40" t="s">
        <v>585</v>
      </c>
      <c r="L153" s="80" t="s">
        <v>586</v>
      </c>
    </row>
    <row r="154" s="2" customFormat="1" ht="75" spans="1:12">
      <c r="A154" s="35">
        <f>IF(C154&lt;&gt;"",MAX(A$7:A153)+1,"")</f>
        <v>147</v>
      </c>
      <c r="B154" s="36" t="s">
        <v>587</v>
      </c>
      <c r="C154" s="37">
        <v>1</v>
      </c>
      <c r="D154" s="35" t="s">
        <v>130</v>
      </c>
      <c r="E154" s="37" t="s">
        <v>72</v>
      </c>
      <c r="F154" s="37" t="s">
        <v>73</v>
      </c>
      <c r="G154" s="36" t="s">
        <v>588</v>
      </c>
      <c r="H154" s="38">
        <v>51072</v>
      </c>
      <c r="I154" s="38">
        <v>1000</v>
      </c>
      <c r="J154" s="37" t="s">
        <v>20</v>
      </c>
      <c r="K154" s="37" t="s">
        <v>589</v>
      </c>
      <c r="L154" s="36" t="s">
        <v>590</v>
      </c>
    </row>
    <row r="155" s="2" customFormat="1" ht="75" spans="1:13">
      <c r="A155" s="35">
        <f>IF(C155&lt;&gt;"",MAX(A$7:A154)+1,"")</f>
        <v>148</v>
      </c>
      <c r="B155" s="36" t="s">
        <v>591</v>
      </c>
      <c r="C155" s="37">
        <v>1</v>
      </c>
      <c r="D155" s="35" t="s">
        <v>95</v>
      </c>
      <c r="E155" s="37" t="s">
        <v>124</v>
      </c>
      <c r="F155" s="37" t="s">
        <v>592</v>
      </c>
      <c r="G155" s="36" t="s">
        <v>579</v>
      </c>
      <c r="H155" s="38">
        <v>20850</v>
      </c>
      <c r="I155" s="38">
        <v>12850</v>
      </c>
      <c r="J155" s="37" t="s">
        <v>242</v>
      </c>
      <c r="K155" s="37" t="s">
        <v>75</v>
      </c>
      <c r="L155" s="36" t="s">
        <v>577</v>
      </c>
      <c r="M155" s="2">
        <v>1</v>
      </c>
    </row>
    <row r="156" s="2" customFormat="1" ht="75" spans="1:12">
      <c r="A156" s="35">
        <f>IF(C156&lt;&gt;"",MAX(A$7:A155)+1,"")</f>
        <v>149</v>
      </c>
      <c r="B156" s="36" t="s">
        <v>593</v>
      </c>
      <c r="C156" s="37">
        <v>1</v>
      </c>
      <c r="D156" s="35" t="s">
        <v>163</v>
      </c>
      <c r="E156" s="37" t="s">
        <v>203</v>
      </c>
      <c r="F156" s="37" t="s">
        <v>210</v>
      </c>
      <c r="G156" s="36" t="s">
        <v>594</v>
      </c>
      <c r="H156" s="38">
        <v>427953</v>
      </c>
      <c r="I156" s="38">
        <v>10000</v>
      </c>
      <c r="J156" s="37" t="s">
        <v>242</v>
      </c>
      <c r="K156" s="37" t="s">
        <v>595</v>
      </c>
      <c r="L156" s="36" t="s">
        <v>596</v>
      </c>
    </row>
    <row r="157" s="2" customFormat="1" ht="37.5" spans="1:12">
      <c r="A157" s="35">
        <f>IF(C157&lt;&gt;"",MAX(A$7:A156)+1,"")</f>
        <v>150</v>
      </c>
      <c r="B157" s="36" t="s">
        <v>597</v>
      </c>
      <c r="C157" s="37">
        <v>1</v>
      </c>
      <c r="D157" s="37" t="s">
        <v>65</v>
      </c>
      <c r="E157" s="37" t="s">
        <v>113</v>
      </c>
      <c r="F157" s="37" t="s">
        <v>114</v>
      </c>
      <c r="G157" s="36" t="s">
        <v>598</v>
      </c>
      <c r="H157" s="38">
        <v>206485.04</v>
      </c>
      <c r="I157" s="44">
        <v>60000</v>
      </c>
      <c r="J157" s="37" t="s">
        <v>20</v>
      </c>
      <c r="K157" s="37" t="s">
        <v>29</v>
      </c>
      <c r="L157" s="45" t="s">
        <v>599</v>
      </c>
    </row>
    <row r="158" s="4" customFormat="1" ht="37.5" spans="1:245">
      <c r="A158" s="35">
        <f>IF(C158&lt;&gt;"",MAX(A$7:A157)+1,"")</f>
        <v>151</v>
      </c>
      <c r="B158" s="43" t="s">
        <v>600</v>
      </c>
      <c r="C158" s="41">
        <v>1</v>
      </c>
      <c r="D158" s="41" t="s">
        <v>89</v>
      </c>
      <c r="E158" s="41" t="s">
        <v>507</v>
      </c>
      <c r="F158" s="41" t="s">
        <v>120</v>
      </c>
      <c r="G158" s="43" t="s">
        <v>601</v>
      </c>
      <c r="H158" s="46">
        <v>185801</v>
      </c>
      <c r="I158" s="38">
        <v>50000</v>
      </c>
      <c r="J158" s="41" t="s">
        <v>20</v>
      </c>
      <c r="K158" s="41" t="s">
        <v>75</v>
      </c>
      <c r="L158" s="36" t="s">
        <v>602</v>
      </c>
      <c r="M158" s="79"/>
      <c r="N158" s="79"/>
      <c r="O158" s="79"/>
      <c r="P158" s="79"/>
      <c r="Q158" s="79"/>
      <c r="R158" s="79"/>
      <c r="S158" s="79"/>
      <c r="T158" s="79"/>
      <c r="U158" s="79"/>
      <c r="V158" s="79"/>
      <c r="W158" s="79"/>
      <c r="X158" s="79"/>
      <c r="Y158" s="79"/>
      <c r="Z158" s="79"/>
      <c r="AA158" s="79"/>
      <c r="AB158" s="79"/>
      <c r="AC158" s="79"/>
      <c r="AD158" s="79"/>
      <c r="AE158" s="79"/>
      <c r="AF158" s="79"/>
      <c r="AG158" s="79"/>
      <c r="AH158" s="79"/>
      <c r="AI158" s="79"/>
      <c r="AJ158" s="79"/>
      <c r="AK158" s="79"/>
      <c r="AL158" s="79"/>
      <c r="AM158" s="79"/>
      <c r="AN158" s="79"/>
      <c r="AO158" s="79"/>
      <c r="AP158" s="79"/>
      <c r="AQ158" s="79"/>
      <c r="AR158" s="79"/>
      <c r="AS158" s="79"/>
      <c r="AT158" s="79"/>
      <c r="AU158" s="79"/>
      <c r="AV158" s="79"/>
      <c r="AW158" s="79"/>
      <c r="AX158" s="79"/>
      <c r="AY158" s="79"/>
      <c r="AZ158" s="79"/>
      <c r="BA158" s="79"/>
      <c r="BB158" s="79"/>
      <c r="BC158" s="79"/>
      <c r="BD158" s="79"/>
      <c r="BE158" s="79"/>
      <c r="BF158" s="79"/>
      <c r="BG158" s="79"/>
      <c r="BH158" s="79"/>
      <c r="BI158" s="79"/>
      <c r="BJ158" s="79"/>
      <c r="BK158" s="79"/>
      <c r="BL158" s="79"/>
      <c r="BM158" s="79"/>
      <c r="BN158" s="79"/>
      <c r="BO158" s="79"/>
      <c r="BP158" s="79"/>
      <c r="BQ158" s="79"/>
      <c r="BR158" s="79"/>
      <c r="BS158" s="79"/>
      <c r="BT158" s="79"/>
      <c r="BU158" s="79"/>
      <c r="BV158" s="79"/>
      <c r="BW158" s="79"/>
      <c r="BX158" s="79"/>
      <c r="BY158" s="79"/>
      <c r="BZ158" s="79"/>
      <c r="CA158" s="79"/>
      <c r="CB158" s="79"/>
      <c r="CC158" s="79"/>
      <c r="CD158" s="79"/>
      <c r="CE158" s="79"/>
      <c r="CF158" s="79"/>
      <c r="CG158" s="79"/>
      <c r="CH158" s="79"/>
      <c r="CI158" s="79"/>
      <c r="CJ158" s="79"/>
      <c r="CK158" s="79"/>
      <c r="CL158" s="79"/>
      <c r="CM158" s="79"/>
      <c r="CN158" s="79"/>
      <c r="CO158" s="79"/>
      <c r="CP158" s="79"/>
      <c r="CQ158" s="79"/>
      <c r="CR158" s="79"/>
      <c r="CS158" s="79"/>
      <c r="CT158" s="79"/>
      <c r="CU158" s="79"/>
      <c r="CV158" s="79"/>
      <c r="CW158" s="79"/>
      <c r="CX158" s="79"/>
      <c r="CY158" s="79"/>
      <c r="CZ158" s="79"/>
      <c r="DA158" s="79"/>
      <c r="DB158" s="79"/>
      <c r="DC158" s="79"/>
      <c r="DD158" s="79"/>
      <c r="DE158" s="79"/>
      <c r="DF158" s="79"/>
      <c r="DG158" s="79"/>
      <c r="DH158" s="79"/>
      <c r="DI158" s="79"/>
      <c r="DJ158" s="79"/>
      <c r="DK158" s="79"/>
      <c r="DL158" s="79"/>
      <c r="DM158" s="79"/>
      <c r="DN158" s="79"/>
      <c r="DO158" s="79"/>
      <c r="DP158" s="79"/>
      <c r="DQ158" s="79"/>
      <c r="DR158" s="79"/>
      <c r="DS158" s="79"/>
      <c r="DT158" s="79"/>
      <c r="DU158" s="79"/>
      <c r="DV158" s="79"/>
      <c r="DW158" s="79"/>
      <c r="DX158" s="79"/>
      <c r="DY158" s="79"/>
      <c r="DZ158" s="79"/>
      <c r="EA158" s="79"/>
      <c r="EB158" s="79"/>
      <c r="EC158" s="79"/>
      <c r="ED158" s="79"/>
      <c r="EE158" s="79"/>
      <c r="EF158" s="79"/>
      <c r="EG158" s="79"/>
      <c r="EH158" s="79"/>
      <c r="EI158" s="79"/>
      <c r="EJ158" s="79"/>
      <c r="EK158" s="79"/>
      <c r="EL158" s="79"/>
      <c r="EM158" s="79"/>
      <c r="EN158" s="79"/>
      <c r="EO158" s="79"/>
      <c r="EP158" s="79"/>
      <c r="EQ158" s="79"/>
      <c r="ER158" s="79"/>
      <c r="ES158" s="79"/>
      <c r="ET158" s="79"/>
      <c r="EU158" s="79"/>
      <c r="EV158" s="79"/>
      <c r="EW158" s="79"/>
      <c r="EX158" s="79"/>
      <c r="EY158" s="79"/>
      <c r="EZ158" s="79"/>
      <c r="FA158" s="79"/>
      <c r="FB158" s="79"/>
      <c r="FC158" s="79"/>
      <c r="FD158" s="79"/>
      <c r="FE158" s="79"/>
      <c r="FF158" s="79"/>
      <c r="FG158" s="79"/>
      <c r="FH158" s="79"/>
      <c r="FI158" s="79"/>
      <c r="FJ158" s="79"/>
      <c r="FK158" s="79"/>
      <c r="FL158" s="79"/>
      <c r="FM158" s="79"/>
      <c r="FN158" s="79"/>
      <c r="FO158" s="79"/>
      <c r="FP158" s="79"/>
      <c r="FQ158" s="79"/>
      <c r="FR158" s="79"/>
      <c r="FS158" s="79"/>
      <c r="FT158" s="79"/>
      <c r="FU158" s="79"/>
      <c r="FV158" s="79"/>
      <c r="FW158" s="79"/>
      <c r="FX158" s="79"/>
      <c r="FY158" s="79"/>
      <c r="FZ158" s="79"/>
      <c r="GA158" s="79"/>
      <c r="GB158" s="79"/>
      <c r="GC158" s="79"/>
      <c r="GD158" s="79"/>
      <c r="GE158" s="79"/>
      <c r="GF158" s="79"/>
      <c r="GG158" s="79"/>
      <c r="GH158" s="79"/>
      <c r="GI158" s="79"/>
      <c r="GJ158" s="79"/>
      <c r="GK158" s="79"/>
      <c r="GL158" s="79"/>
      <c r="GM158" s="79"/>
      <c r="GN158" s="79"/>
      <c r="GO158" s="79"/>
      <c r="GP158" s="79"/>
      <c r="GQ158" s="79"/>
      <c r="GR158" s="79"/>
      <c r="GS158" s="79"/>
      <c r="GT158" s="79"/>
      <c r="GU158" s="79"/>
      <c r="GV158" s="79"/>
      <c r="GW158" s="79"/>
      <c r="GX158" s="79"/>
      <c r="GY158" s="79"/>
      <c r="GZ158" s="79"/>
      <c r="HA158" s="79"/>
      <c r="HB158" s="79"/>
      <c r="HC158" s="79"/>
      <c r="HD158" s="79"/>
      <c r="HE158" s="79"/>
      <c r="HF158" s="79"/>
      <c r="HG158" s="79"/>
      <c r="HH158" s="79"/>
      <c r="HI158" s="79"/>
      <c r="HJ158" s="79"/>
      <c r="HK158" s="79"/>
      <c r="HL158" s="79"/>
      <c r="HM158" s="79"/>
      <c r="HN158" s="79"/>
      <c r="HO158" s="79"/>
      <c r="HP158" s="79"/>
      <c r="HQ158" s="79"/>
      <c r="HR158" s="79"/>
      <c r="HS158" s="79"/>
      <c r="HT158" s="79"/>
      <c r="HU158" s="79"/>
      <c r="HV158" s="79"/>
      <c r="HW158" s="79"/>
      <c r="HX158" s="79"/>
      <c r="HY158" s="79"/>
      <c r="HZ158" s="79"/>
      <c r="IA158" s="79"/>
      <c r="IB158" s="79"/>
      <c r="IC158" s="79"/>
      <c r="ID158" s="79"/>
      <c r="IE158" s="79"/>
      <c r="IF158" s="79"/>
      <c r="IG158" s="79"/>
      <c r="IH158" s="79"/>
      <c r="II158" s="79"/>
      <c r="IJ158" s="79"/>
      <c r="IK158" s="79"/>
    </row>
    <row r="159" s="3" customFormat="1" ht="75" spans="1:15">
      <c r="A159" s="35">
        <f>IF(C159&lt;&gt;"",MAX(A$7:A158)+1,"")</f>
        <v>152</v>
      </c>
      <c r="B159" s="43" t="s">
        <v>603</v>
      </c>
      <c r="C159" s="41">
        <v>1</v>
      </c>
      <c r="D159" s="41" t="s">
        <v>604</v>
      </c>
      <c r="E159" s="41" t="s">
        <v>257</v>
      </c>
      <c r="F159" s="41" t="s">
        <v>26</v>
      </c>
      <c r="G159" s="43" t="s">
        <v>605</v>
      </c>
      <c r="H159" s="46">
        <v>230000</v>
      </c>
      <c r="I159" s="38">
        <v>80000</v>
      </c>
      <c r="J159" s="37" t="s">
        <v>242</v>
      </c>
      <c r="K159" s="37" t="s">
        <v>29</v>
      </c>
      <c r="L159" s="36" t="s">
        <v>606</v>
      </c>
      <c r="M159" s="58"/>
      <c r="N159" s="58"/>
      <c r="O159" s="58"/>
    </row>
    <row r="160" s="2" customFormat="1" ht="56.25" spans="1:12">
      <c r="A160" s="35">
        <f>IF(C160&lt;&gt;"",MAX(A$7:A159)+1,"")</f>
        <v>153</v>
      </c>
      <c r="B160" s="36" t="s">
        <v>607</v>
      </c>
      <c r="C160" s="37">
        <v>1</v>
      </c>
      <c r="D160" s="37" t="s">
        <v>608</v>
      </c>
      <c r="E160" s="37" t="s">
        <v>257</v>
      </c>
      <c r="F160" s="37" t="s">
        <v>26</v>
      </c>
      <c r="G160" s="36" t="s">
        <v>609</v>
      </c>
      <c r="H160" s="38">
        <v>200000</v>
      </c>
      <c r="I160" s="62">
        <v>45000</v>
      </c>
      <c r="J160" s="37" t="s">
        <v>20</v>
      </c>
      <c r="K160" s="37" t="s">
        <v>56</v>
      </c>
      <c r="L160" s="36" t="s">
        <v>610</v>
      </c>
    </row>
    <row r="161" s="3" customFormat="1" ht="56.25" spans="1:15">
      <c r="A161" s="35">
        <f>IF(C161&lt;&gt;"",MAX(A$7:A160)+1,"")</f>
        <v>154</v>
      </c>
      <c r="B161" s="43" t="s">
        <v>611</v>
      </c>
      <c r="C161" s="41">
        <v>1</v>
      </c>
      <c r="D161" s="41" t="s">
        <v>612</v>
      </c>
      <c r="E161" s="41" t="s">
        <v>613</v>
      </c>
      <c r="F161" s="41" t="s">
        <v>97</v>
      </c>
      <c r="G161" s="43" t="s">
        <v>614</v>
      </c>
      <c r="H161" s="46">
        <v>40000</v>
      </c>
      <c r="I161" s="38">
        <v>15000</v>
      </c>
      <c r="J161" s="37" t="s">
        <v>242</v>
      </c>
      <c r="K161" s="37" t="s">
        <v>505</v>
      </c>
      <c r="L161" s="36" t="s">
        <v>615</v>
      </c>
      <c r="M161" s="58"/>
      <c r="N161" s="58"/>
      <c r="O161" s="58"/>
    </row>
    <row r="162" s="3" customFormat="1" ht="75" spans="1:15">
      <c r="A162" s="35">
        <f>IF(C162&lt;&gt;"",MAX(A$7:A161)+1,"")</f>
        <v>155</v>
      </c>
      <c r="B162" s="43" t="s">
        <v>616</v>
      </c>
      <c r="C162" s="41">
        <v>1</v>
      </c>
      <c r="D162" s="41" t="s">
        <v>617</v>
      </c>
      <c r="E162" s="41" t="s">
        <v>137</v>
      </c>
      <c r="F162" s="41" t="s">
        <v>34</v>
      </c>
      <c r="G162" s="43" t="s">
        <v>618</v>
      </c>
      <c r="H162" s="46">
        <v>100000</v>
      </c>
      <c r="I162" s="38">
        <v>10000</v>
      </c>
      <c r="J162" s="37" t="s">
        <v>20</v>
      </c>
      <c r="K162" s="37" t="s">
        <v>619</v>
      </c>
      <c r="L162" s="36" t="s">
        <v>620</v>
      </c>
      <c r="M162" s="58"/>
      <c r="N162" s="58"/>
      <c r="O162" s="58"/>
    </row>
    <row r="163" s="7" customFormat="1" ht="56.25" spans="1:12">
      <c r="A163" s="35">
        <f>IF(C163&lt;&gt;"",MAX(A$7:A162)+1,"")</f>
        <v>156</v>
      </c>
      <c r="B163" s="36" t="s">
        <v>621</v>
      </c>
      <c r="C163" s="37">
        <v>1</v>
      </c>
      <c r="D163" s="37" t="s">
        <v>65</v>
      </c>
      <c r="E163" s="37" t="s">
        <v>622</v>
      </c>
      <c r="F163" s="37" t="s">
        <v>114</v>
      </c>
      <c r="G163" s="36" t="s">
        <v>623</v>
      </c>
      <c r="H163" s="38">
        <v>35177.6</v>
      </c>
      <c r="I163" s="38">
        <v>10000</v>
      </c>
      <c r="J163" s="37" t="s">
        <v>20</v>
      </c>
      <c r="K163" s="37" t="s">
        <v>75</v>
      </c>
      <c r="L163" s="36" t="s">
        <v>122</v>
      </c>
    </row>
    <row r="164" s="7" customFormat="1" ht="56.25" spans="1:12">
      <c r="A164" s="35">
        <f>IF(C164&lt;&gt;"",MAX(A$7:A163)+1,"")</f>
        <v>157</v>
      </c>
      <c r="B164" s="36" t="s">
        <v>624</v>
      </c>
      <c r="C164" s="37">
        <v>1</v>
      </c>
      <c r="D164" s="37" t="s">
        <v>65</v>
      </c>
      <c r="E164" s="37" t="s">
        <v>622</v>
      </c>
      <c r="F164" s="37" t="s">
        <v>114</v>
      </c>
      <c r="G164" s="36" t="s">
        <v>625</v>
      </c>
      <c r="H164" s="38">
        <v>122700</v>
      </c>
      <c r="I164" s="38">
        <v>8000</v>
      </c>
      <c r="J164" s="37" t="s">
        <v>20</v>
      </c>
      <c r="K164" s="37" t="s">
        <v>75</v>
      </c>
      <c r="L164" s="36" t="s">
        <v>626</v>
      </c>
    </row>
    <row r="165" s="7" customFormat="1" ht="75" spans="1:12">
      <c r="A165" s="35">
        <f>IF(C165&lt;&gt;"",MAX(A$7:A164)+1,"")</f>
        <v>158</v>
      </c>
      <c r="B165" s="36" t="s">
        <v>627</v>
      </c>
      <c r="C165" s="37">
        <v>1</v>
      </c>
      <c r="D165" s="37" t="s">
        <v>628</v>
      </c>
      <c r="E165" s="37" t="s">
        <v>613</v>
      </c>
      <c r="F165" s="37" t="s">
        <v>97</v>
      </c>
      <c r="G165" s="36" t="s">
        <v>629</v>
      </c>
      <c r="H165" s="38">
        <v>40000</v>
      </c>
      <c r="I165" s="38">
        <v>5000</v>
      </c>
      <c r="J165" s="37" t="s">
        <v>242</v>
      </c>
      <c r="K165" s="37" t="s">
        <v>282</v>
      </c>
      <c r="L165" s="36" t="s">
        <v>630</v>
      </c>
    </row>
    <row r="166" s="7" customFormat="1" ht="56.25" spans="1:12">
      <c r="A166" s="35">
        <f>IF(C166&lt;&gt;"",MAX(A$7:A165)+1,"")</f>
        <v>159</v>
      </c>
      <c r="B166" s="36" t="s">
        <v>631</v>
      </c>
      <c r="C166" s="37">
        <v>1</v>
      </c>
      <c r="D166" s="37" t="s">
        <v>632</v>
      </c>
      <c r="E166" s="37" t="s">
        <v>613</v>
      </c>
      <c r="F166" s="37" t="s">
        <v>97</v>
      </c>
      <c r="G166" s="36" t="s">
        <v>633</v>
      </c>
      <c r="H166" s="38">
        <v>70000</v>
      </c>
      <c r="I166" s="38">
        <v>20000</v>
      </c>
      <c r="J166" s="37" t="s">
        <v>20</v>
      </c>
      <c r="K166" s="37" t="s">
        <v>75</v>
      </c>
      <c r="L166" s="36" t="s">
        <v>634</v>
      </c>
    </row>
    <row r="167" s="7" customFormat="1" ht="56.25" spans="1:12">
      <c r="A167" s="35">
        <f>IF(C167&lt;&gt;"",MAX(A$7:A166)+1,"")</f>
        <v>160</v>
      </c>
      <c r="B167" s="36" t="s">
        <v>635</v>
      </c>
      <c r="C167" s="37">
        <v>1</v>
      </c>
      <c r="D167" s="37" t="s">
        <v>636</v>
      </c>
      <c r="E167" s="37" t="s">
        <v>113</v>
      </c>
      <c r="F167" s="37" t="s">
        <v>114</v>
      </c>
      <c r="G167" s="36" t="s">
        <v>637</v>
      </c>
      <c r="H167" s="38">
        <v>64843</v>
      </c>
      <c r="I167" s="38">
        <v>10000</v>
      </c>
      <c r="J167" s="37" t="s">
        <v>132</v>
      </c>
      <c r="K167" s="37" t="s">
        <v>372</v>
      </c>
      <c r="L167" s="36" t="s">
        <v>638</v>
      </c>
    </row>
    <row r="168" s="7" customFormat="1" ht="56.25" spans="1:12">
      <c r="A168" s="35">
        <f>IF(C168&lt;&gt;"",MAX(A$7:A167)+1,"")</f>
        <v>161</v>
      </c>
      <c r="B168" s="36" t="s">
        <v>639</v>
      </c>
      <c r="C168" s="37">
        <v>1</v>
      </c>
      <c r="D168" s="37" t="s">
        <v>640</v>
      </c>
      <c r="E168" s="37" t="s">
        <v>483</v>
      </c>
      <c r="F168" s="37" t="s">
        <v>97</v>
      </c>
      <c r="G168" s="36" t="s">
        <v>641</v>
      </c>
      <c r="H168" s="38">
        <v>114791</v>
      </c>
      <c r="I168" s="38">
        <v>5000</v>
      </c>
      <c r="J168" s="37" t="s">
        <v>242</v>
      </c>
      <c r="K168" s="37" t="s">
        <v>522</v>
      </c>
      <c r="L168" s="36" t="s">
        <v>535</v>
      </c>
    </row>
    <row r="169" s="2" customFormat="1" ht="93.75" spans="1:12">
      <c r="A169" s="35">
        <f>IF(C169&lt;&gt;"",MAX(A$7:A168)+1,"")</f>
        <v>162</v>
      </c>
      <c r="B169" s="36" t="s">
        <v>642</v>
      </c>
      <c r="C169" s="37">
        <v>1</v>
      </c>
      <c r="D169" s="37" t="s">
        <v>643</v>
      </c>
      <c r="E169" s="37" t="s">
        <v>644</v>
      </c>
      <c r="F169" s="37" t="s">
        <v>645</v>
      </c>
      <c r="G169" s="36" t="s">
        <v>646</v>
      </c>
      <c r="H169" s="38">
        <v>138273</v>
      </c>
      <c r="I169" s="38">
        <v>30000</v>
      </c>
      <c r="J169" s="37" t="s">
        <v>647</v>
      </c>
      <c r="K169" s="37" t="s">
        <v>139</v>
      </c>
      <c r="L169" s="36" t="s">
        <v>648</v>
      </c>
    </row>
    <row r="170" s="2" customFormat="1" ht="56.25" spans="1:12">
      <c r="A170" s="35">
        <f>IF(C170&lt;&gt;"",MAX(A$7:A169)+1,"")</f>
        <v>163</v>
      </c>
      <c r="B170" s="36" t="s">
        <v>649</v>
      </c>
      <c r="C170" s="37">
        <v>1</v>
      </c>
      <c r="D170" s="37" t="s">
        <v>89</v>
      </c>
      <c r="E170" s="37" t="s">
        <v>142</v>
      </c>
      <c r="F170" s="37" t="s">
        <v>143</v>
      </c>
      <c r="G170" s="36" t="s">
        <v>650</v>
      </c>
      <c r="H170" s="38">
        <v>15000</v>
      </c>
      <c r="I170" s="38">
        <v>3000</v>
      </c>
      <c r="J170" s="37" t="s">
        <v>242</v>
      </c>
      <c r="K170" s="37" t="s">
        <v>75</v>
      </c>
      <c r="L170" s="36" t="s">
        <v>651</v>
      </c>
    </row>
    <row r="171" s="2" customFormat="1" ht="37.5" spans="1:12">
      <c r="A171" s="35">
        <f>IF(C171&lt;&gt;"",MAX(A$7:A170)+1,"")</f>
        <v>164</v>
      </c>
      <c r="B171" s="36" t="s">
        <v>652</v>
      </c>
      <c r="C171" s="37">
        <v>1</v>
      </c>
      <c r="D171" s="37" t="s">
        <v>89</v>
      </c>
      <c r="E171" s="37" t="s">
        <v>142</v>
      </c>
      <c r="F171" s="37" t="s">
        <v>143</v>
      </c>
      <c r="G171" s="36" t="s">
        <v>653</v>
      </c>
      <c r="H171" s="38">
        <v>20680</v>
      </c>
      <c r="I171" s="38">
        <v>2000</v>
      </c>
      <c r="J171" s="37" t="s">
        <v>242</v>
      </c>
      <c r="K171" s="37" t="s">
        <v>139</v>
      </c>
      <c r="L171" s="36" t="s">
        <v>654</v>
      </c>
    </row>
    <row r="172" s="2" customFormat="1" ht="56.25" spans="1:12">
      <c r="A172" s="35">
        <f>IF(C172&lt;&gt;"",MAX(A$7:A171)+1,"")</f>
        <v>165</v>
      </c>
      <c r="B172" s="36" t="s">
        <v>655</v>
      </c>
      <c r="C172" s="37">
        <v>1</v>
      </c>
      <c r="D172" s="37" t="s">
        <v>271</v>
      </c>
      <c r="E172" s="37" t="s">
        <v>72</v>
      </c>
      <c r="F172" s="37" t="s">
        <v>73</v>
      </c>
      <c r="G172" s="36" t="s">
        <v>656</v>
      </c>
      <c r="H172" s="38">
        <v>250000</v>
      </c>
      <c r="I172" s="38">
        <v>30000</v>
      </c>
      <c r="J172" s="37" t="s">
        <v>657</v>
      </c>
      <c r="K172" s="37" t="s">
        <v>29</v>
      </c>
      <c r="L172" s="36" t="s">
        <v>658</v>
      </c>
    </row>
    <row r="173" s="2" customFormat="1" ht="168.75" spans="1:12">
      <c r="A173" s="35">
        <f>IF(C173&lt;&gt;"",MAX(A$7:A172)+1,"")</f>
        <v>166</v>
      </c>
      <c r="B173" s="36" t="s">
        <v>659</v>
      </c>
      <c r="C173" s="37">
        <v>1</v>
      </c>
      <c r="D173" s="37" t="s">
        <v>660</v>
      </c>
      <c r="E173" s="37" t="s">
        <v>661</v>
      </c>
      <c r="F173" s="37" t="s">
        <v>46</v>
      </c>
      <c r="G173" s="36" t="s">
        <v>662</v>
      </c>
      <c r="H173" s="38">
        <v>50000</v>
      </c>
      <c r="I173" s="38">
        <v>5000</v>
      </c>
      <c r="J173" s="37" t="s">
        <v>20</v>
      </c>
      <c r="K173" s="37" t="s">
        <v>139</v>
      </c>
      <c r="L173" s="36" t="s">
        <v>167</v>
      </c>
    </row>
    <row r="174" s="2" customFormat="1" ht="56.25" spans="1:12">
      <c r="A174" s="35">
        <f>IF(C174&lt;&gt;"",MAX(A$7:A173)+1,"")</f>
        <v>167</v>
      </c>
      <c r="B174" s="36" t="s">
        <v>663</v>
      </c>
      <c r="C174" s="37">
        <v>1</v>
      </c>
      <c r="D174" s="37" t="s">
        <v>664</v>
      </c>
      <c r="E174" s="37" t="s">
        <v>257</v>
      </c>
      <c r="F174" s="37" t="s">
        <v>26</v>
      </c>
      <c r="G174" s="36" t="s">
        <v>665</v>
      </c>
      <c r="H174" s="38">
        <v>200000</v>
      </c>
      <c r="I174" s="38">
        <v>20000</v>
      </c>
      <c r="J174" s="37" t="s">
        <v>20</v>
      </c>
      <c r="K174" s="37" t="s">
        <v>139</v>
      </c>
      <c r="L174" s="36" t="s">
        <v>666</v>
      </c>
    </row>
    <row r="175" s="2" customFormat="1" ht="75" spans="1:12">
      <c r="A175" s="35">
        <f>IF(C175&lt;&gt;"",MAX(A$7:A174)+1,"")</f>
        <v>168</v>
      </c>
      <c r="B175" s="36" t="s">
        <v>667</v>
      </c>
      <c r="C175" s="37">
        <v>1</v>
      </c>
      <c r="D175" s="37" t="s">
        <v>668</v>
      </c>
      <c r="E175" s="37" t="s">
        <v>507</v>
      </c>
      <c r="F175" s="37" t="s">
        <v>120</v>
      </c>
      <c r="G175" s="36" t="s">
        <v>669</v>
      </c>
      <c r="H175" s="38">
        <v>800000</v>
      </c>
      <c r="I175" s="38">
        <v>100000</v>
      </c>
      <c r="J175" s="37" t="s">
        <v>242</v>
      </c>
      <c r="K175" s="37" t="s">
        <v>327</v>
      </c>
      <c r="L175" s="36" t="s">
        <v>167</v>
      </c>
    </row>
    <row r="176" s="2" customFormat="1" ht="187.5" spans="1:12">
      <c r="A176" s="35">
        <f>IF(C176&lt;&gt;"",MAX(A$7:A175)+1,"")</f>
        <v>169</v>
      </c>
      <c r="B176" s="36" t="s">
        <v>670</v>
      </c>
      <c r="C176" s="37">
        <v>1</v>
      </c>
      <c r="D176" s="37" t="s">
        <v>136</v>
      </c>
      <c r="E176" s="37" t="s">
        <v>137</v>
      </c>
      <c r="F176" s="37" t="s">
        <v>34</v>
      </c>
      <c r="G176" s="36" t="s">
        <v>671</v>
      </c>
      <c r="H176" s="38">
        <v>15153</v>
      </c>
      <c r="I176" s="38">
        <v>5000</v>
      </c>
      <c r="J176" s="37" t="s">
        <v>132</v>
      </c>
      <c r="K176" s="37" t="s">
        <v>139</v>
      </c>
      <c r="L176" s="36" t="s">
        <v>672</v>
      </c>
    </row>
    <row r="177" s="2" customFormat="1" ht="56.25" spans="1:12">
      <c r="A177" s="35">
        <f>IF(C177&lt;&gt;"",MAX(A$7:A176)+1,"")</f>
        <v>170</v>
      </c>
      <c r="B177" s="36" t="s">
        <v>673</v>
      </c>
      <c r="C177" s="37">
        <v>1</v>
      </c>
      <c r="D177" s="37" t="s">
        <v>674</v>
      </c>
      <c r="E177" s="37" t="s">
        <v>507</v>
      </c>
      <c r="F177" s="37" t="s">
        <v>120</v>
      </c>
      <c r="G177" s="36" t="s">
        <v>675</v>
      </c>
      <c r="H177" s="38">
        <v>120000</v>
      </c>
      <c r="I177" s="38">
        <v>4000</v>
      </c>
      <c r="J177" s="37" t="s">
        <v>20</v>
      </c>
      <c r="K177" s="37" t="s">
        <v>372</v>
      </c>
      <c r="L177" s="36" t="s">
        <v>676</v>
      </c>
    </row>
    <row r="178" s="2" customFormat="1" ht="75" spans="1:12">
      <c r="A178" s="35">
        <f>IF(C178&lt;&gt;"",MAX(A$7:A177)+1,"")</f>
        <v>171</v>
      </c>
      <c r="B178" s="36" t="s">
        <v>677</v>
      </c>
      <c r="C178" s="37">
        <v>1</v>
      </c>
      <c r="D178" s="37" t="s">
        <v>678</v>
      </c>
      <c r="E178" s="37" t="s">
        <v>257</v>
      </c>
      <c r="F178" s="37" t="s">
        <v>26</v>
      </c>
      <c r="G178" s="36" t="s">
        <v>679</v>
      </c>
      <c r="H178" s="38">
        <v>20410</v>
      </c>
      <c r="I178" s="38">
        <v>1000</v>
      </c>
      <c r="J178" s="37" t="s">
        <v>680</v>
      </c>
      <c r="K178" s="37" t="s">
        <v>372</v>
      </c>
      <c r="L178" s="36" t="s">
        <v>681</v>
      </c>
    </row>
    <row r="179" s="2" customFormat="1" spans="1:12">
      <c r="A179" s="35" t="str">
        <f>IF(C179&lt;&gt;"",MAX(A$7:A178)+1,"")</f>
        <v/>
      </c>
      <c r="B179" s="72" t="s">
        <v>682</v>
      </c>
      <c r="C179" s="37"/>
      <c r="D179" s="77">
        <f>SUM(C180:C251)</f>
        <v>72</v>
      </c>
      <c r="E179" s="74"/>
      <c r="F179" s="74"/>
      <c r="G179" s="72"/>
      <c r="H179" s="77">
        <f>SUM(H180:H251)</f>
        <v>6683854.49</v>
      </c>
      <c r="I179" s="77">
        <f>SUM(I180:I251)</f>
        <v>1121493</v>
      </c>
      <c r="J179" s="74"/>
      <c r="K179" s="74"/>
      <c r="L179" s="72"/>
    </row>
    <row r="180" s="2" customFormat="1" ht="37.5" spans="1:12">
      <c r="A180" s="35">
        <f>IF(C180&lt;&gt;"",MAX(A$7:A179)+1,"")</f>
        <v>172</v>
      </c>
      <c r="B180" s="36" t="s">
        <v>683</v>
      </c>
      <c r="C180" s="37">
        <v>1</v>
      </c>
      <c r="D180" s="37" t="s">
        <v>89</v>
      </c>
      <c r="E180" s="37" t="s">
        <v>479</v>
      </c>
      <c r="F180" s="37" t="s">
        <v>165</v>
      </c>
      <c r="G180" s="36" t="s">
        <v>684</v>
      </c>
      <c r="H180" s="38">
        <v>14651</v>
      </c>
      <c r="I180" s="38">
        <v>2600</v>
      </c>
      <c r="J180" s="37" t="s">
        <v>179</v>
      </c>
      <c r="K180" s="37" t="s">
        <v>685</v>
      </c>
      <c r="L180" s="36" t="s">
        <v>167</v>
      </c>
    </row>
    <row r="181" s="2" customFormat="1" ht="56.25" spans="1:12">
      <c r="A181" s="35">
        <f>IF(C181&lt;&gt;"",MAX(A$7:A180)+1,"")</f>
        <v>173</v>
      </c>
      <c r="B181" s="36" t="s">
        <v>686</v>
      </c>
      <c r="C181" s="37">
        <v>1</v>
      </c>
      <c r="D181" s="37" t="s">
        <v>687</v>
      </c>
      <c r="E181" s="37" t="s">
        <v>142</v>
      </c>
      <c r="F181" s="37" t="s">
        <v>143</v>
      </c>
      <c r="G181" s="36" t="s">
        <v>688</v>
      </c>
      <c r="H181" s="38">
        <v>18200</v>
      </c>
      <c r="I181" s="38">
        <v>5000</v>
      </c>
      <c r="J181" s="41" t="s">
        <v>20</v>
      </c>
      <c r="K181" s="37" t="s">
        <v>75</v>
      </c>
      <c r="L181" s="36" t="s">
        <v>689</v>
      </c>
    </row>
    <row r="182" s="2" customFormat="1" ht="56.25" spans="1:12">
      <c r="A182" s="35">
        <f>IF(C182&lt;&gt;"",MAX(A$7:A181)+1,"")</f>
        <v>174</v>
      </c>
      <c r="B182" s="36" t="s">
        <v>690</v>
      </c>
      <c r="C182" s="37">
        <v>1</v>
      </c>
      <c r="D182" s="37" t="s">
        <v>691</v>
      </c>
      <c r="E182" s="37" t="s">
        <v>142</v>
      </c>
      <c r="F182" s="37" t="s">
        <v>143</v>
      </c>
      <c r="G182" s="36" t="s">
        <v>692</v>
      </c>
      <c r="H182" s="38">
        <v>11000</v>
      </c>
      <c r="I182" s="38">
        <v>4000</v>
      </c>
      <c r="J182" s="37" t="s">
        <v>179</v>
      </c>
      <c r="K182" s="37" t="s">
        <v>75</v>
      </c>
      <c r="L182" s="36" t="s">
        <v>693</v>
      </c>
    </row>
    <row r="183" s="2" customFormat="1" ht="56.25" spans="1:12">
      <c r="A183" s="35">
        <f>IF(C183&lt;&gt;"",MAX(A$7:A182)+1,"")</f>
        <v>175</v>
      </c>
      <c r="B183" s="36" t="s">
        <v>694</v>
      </c>
      <c r="C183" s="37">
        <v>1</v>
      </c>
      <c r="D183" s="37" t="s">
        <v>695</v>
      </c>
      <c r="E183" s="37" t="s">
        <v>72</v>
      </c>
      <c r="F183" s="37" t="s">
        <v>73</v>
      </c>
      <c r="G183" s="36" t="s">
        <v>696</v>
      </c>
      <c r="H183" s="38">
        <v>16050</v>
      </c>
      <c r="I183" s="38">
        <v>5000</v>
      </c>
      <c r="J183" s="37" t="s">
        <v>697</v>
      </c>
      <c r="K183" s="37" t="s">
        <v>29</v>
      </c>
      <c r="L183" s="36" t="s">
        <v>698</v>
      </c>
    </row>
    <row r="184" s="2" customFormat="1" ht="56.25" spans="1:12">
      <c r="A184" s="35">
        <f>IF(C184&lt;&gt;"",MAX(A$7:A183)+1,"")</f>
        <v>176</v>
      </c>
      <c r="B184" s="78" t="s">
        <v>699</v>
      </c>
      <c r="C184" s="37">
        <v>1</v>
      </c>
      <c r="D184" s="37" t="s">
        <v>136</v>
      </c>
      <c r="E184" s="37" t="s">
        <v>137</v>
      </c>
      <c r="F184" s="37" t="s">
        <v>34</v>
      </c>
      <c r="G184" s="36" t="s">
        <v>700</v>
      </c>
      <c r="H184" s="38">
        <v>24000</v>
      </c>
      <c r="I184" s="38">
        <v>10000</v>
      </c>
      <c r="J184" s="37" t="s">
        <v>701</v>
      </c>
      <c r="K184" s="37" t="s">
        <v>75</v>
      </c>
      <c r="L184" s="36" t="s">
        <v>702</v>
      </c>
    </row>
    <row r="185" s="2" customFormat="1" ht="56.25" spans="1:12">
      <c r="A185" s="35">
        <f>IF(C185&lt;&gt;"",MAX(A$7:A184)+1,"")</f>
        <v>177</v>
      </c>
      <c r="B185" s="36" t="s">
        <v>703</v>
      </c>
      <c r="C185" s="37">
        <v>1</v>
      </c>
      <c r="D185" s="37" t="s">
        <v>704</v>
      </c>
      <c r="E185" s="37" t="s">
        <v>705</v>
      </c>
      <c r="F185" s="37" t="s">
        <v>103</v>
      </c>
      <c r="G185" s="36" t="s">
        <v>706</v>
      </c>
      <c r="H185" s="38">
        <v>10605</v>
      </c>
      <c r="I185" s="38">
        <v>4000</v>
      </c>
      <c r="J185" s="37" t="s">
        <v>707</v>
      </c>
      <c r="K185" s="37" t="s">
        <v>174</v>
      </c>
      <c r="L185" s="36" t="s">
        <v>708</v>
      </c>
    </row>
    <row r="186" s="2" customFormat="1" ht="56.25" spans="1:12">
      <c r="A186" s="35">
        <f>IF(C186&lt;&gt;"",MAX(A$7:A185)+1,"")</f>
        <v>178</v>
      </c>
      <c r="B186" s="36" t="s">
        <v>709</v>
      </c>
      <c r="C186" s="37">
        <v>1</v>
      </c>
      <c r="D186" s="37" t="s">
        <v>704</v>
      </c>
      <c r="E186" s="37" t="s">
        <v>705</v>
      </c>
      <c r="F186" s="37" t="s">
        <v>103</v>
      </c>
      <c r="G186" s="36" t="s">
        <v>710</v>
      </c>
      <c r="H186" s="38">
        <v>17408</v>
      </c>
      <c r="I186" s="38">
        <v>7500</v>
      </c>
      <c r="J186" s="37" t="s">
        <v>711</v>
      </c>
      <c r="K186" s="37" t="s">
        <v>712</v>
      </c>
      <c r="L186" s="36" t="s">
        <v>713</v>
      </c>
    </row>
    <row r="187" s="2" customFormat="1" ht="56.25" spans="1:12">
      <c r="A187" s="35">
        <f>IF(C187&lt;&gt;"",MAX(A$7:A186)+1,"")</f>
        <v>179</v>
      </c>
      <c r="B187" s="36" t="s">
        <v>714</v>
      </c>
      <c r="C187" s="37">
        <v>1</v>
      </c>
      <c r="D187" s="37" t="s">
        <v>715</v>
      </c>
      <c r="E187" s="37" t="s">
        <v>716</v>
      </c>
      <c r="F187" s="37" t="s">
        <v>114</v>
      </c>
      <c r="G187" s="36" t="s">
        <v>717</v>
      </c>
      <c r="H187" s="38">
        <v>60976</v>
      </c>
      <c r="I187" s="38">
        <v>10000</v>
      </c>
      <c r="J187" s="37" t="s">
        <v>707</v>
      </c>
      <c r="K187" s="37" t="s">
        <v>288</v>
      </c>
      <c r="L187" s="36" t="s">
        <v>718</v>
      </c>
    </row>
    <row r="188" s="2" customFormat="1" ht="56.25" spans="1:12">
      <c r="A188" s="35">
        <f>IF(C188&lt;&gt;"",MAX(A$7:A187)+1,"")</f>
        <v>180</v>
      </c>
      <c r="B188" s="36" t="s">
        <v>719</v>
      </c>
      <c r="C188" s="37">
        <v>1</v>
      </c>
      <c r="D188" s="37" t="s">
        <v>720</v>
      </c>
      <c r="E188" s="37" t="s">
        <v>257</v>
      </c>
      <c r="F188" s="37" t="s">
        <v>26</v>
      </c>
      <c r="G188" s="36" t="s">
        <v>721</v>
      </c>
      <c r="H188" s="38">
        <v>25628</v>
      </c>
      <c r="I188" s="38">
        <v>10000</v>
      </c>
      <c r="J188" s="37" t="s">
        <v>707</v>
      </c>
      <c r="K188" s="37" t="s">
        <v>75</v>
      </c>
      <c r="L188" s="36" t="s">
        <v>610</v>
      </c>
    </row>
    <row r="189" s="2" customFormat="1" ht="56.25" spans="1:12">
      <c r="A189" s="35">
        <f>IF(C189&lt;&gt;"",MAX(A$7:A188)+1,"")</f>
        <v>181</v>
      </c>
      <c r="B189" s="36" t="s">
        <v>722</v>
      </c>
      <c r="C189" s="37">
        <v>1</v>
      </c>
      <c r="D189" s="37" t="s">
        <v>89</v>
      </c>
      <c r="E189" s="37" t="s">
        <v>723</v>
      </c>
      <c r="F189" s="37" t="s">
        <v>97</v>
      </c>
      <c r="G189" s="36" t="s">
        <v>724</v>
      </c>
      <c r="H189" s="38">
        <v>57058.59</v>
      </c>
      <c r="I189" s="38">
        <v>4950</v>
      </c>
      <c r="J189" s="37" t="s">
        <v>711</v>
      </c>
      <c r="K189" s="37" t="s">
        <v>75</v>
      </c>
      <c r="L189" s="36" t="s">
        <v>725</v>
      </c>
    </row>
    <row r="190" s="2" customFormat="1" ht="56.25" spans="1:12">
      <c r="A190" s="35">
        <f>IF(C190&lt;&gt;"",MAX(A$7:A189)+1,"")</f>
        <v>182</v>
      </c>
      <c r="B190" s="36" t="s">
        <v>726</v>
      </c>
      <c r="C190" s="37">
        <v>1</v>
      </c>
      <c r="D190" s="37" t="s">
        <v>89</v>
      </c>
      <c r="E190" s="37" t="s">
        <v>727</v>
      </c>
      <c r="F190" s="37" t="s">
        <v>125</v>
      </c>
      <c r="G190" s="36" t="s">
        <v>728</v>
      </c>
      <c r="H190" s="38">
        <v>77673.71</v>
      </c>
      <c r="I190" s="38">
        <v>20000</v>
      </c>
      <c r="J190" s="37" t="s">
        <v>707</v>
      </c>
      <c r="K190" s="37" t="s">
        <v>343</v>
      </c>
      <c r="L190" s="36" t="s">
        <v>725</v>
      </c>
    </row>
    <row r="191" s="2" customFormat="1" ht="56.25" spans="1:12">
      <c r="A191" s="35">
        <f>IF(C191&lt;&gt;"",MAX(A$7:A190)+1,"")</f>
        <v>183</v>
      </c>
      <c r="B191" s="36" t="s">
        <v>729</v>
      </c>
      <c r="C191" s="37">
        <v>1</v>
      </c>
      <c r="D191" s="37" t="s">
        <v>95</v>
      </c>
      <c r="E191" s="37" t="s">
        <v>442</v>
      </c>
      <c r="F191" s="37" t="s">
        <v>120</v>
      </c>
      <c r="G191" s="36" t="s">
        <v>730</v>
      </c>
      <c r="H191" s="38">
        <v>30000</v>
      </c>
      <c r="I191" s="38">
        <v>10000</v>
      </c>
      <c r="J191" s="37" t="s">
        <v>707</v>
      </c>
      <c r="K191" s="37" t="s">
        <v>183</v>
      </c>
      <c r="L191" s="36" t="s">
        <v>582</v>
      </c>
    </row>
    <row r="192" s="2" customFormat="1" ht="56.25" spans="1:12">
      <c r="A192" s="35">
        <f>IF(C192&lt;&gt;"",MAX(A$7:A191)+1,"")</f>
        <v>184</v>
      </c>
      <c r="B192" s="36" t="s">
        <v>731</v>
      </c>
      <c r="C192" s="37">
        <v>1</v>
      </c>
      <c r="D192" s="37" t="s">
        <v>732</v>
      </c>
      <c r="E192" s="37" t="s">
        <v>72</v>
      </c>
      <c r="F192" s="37" t="s">
        <v>73</v>
      </c>
      <c r="G192" s="36" t="s">
        <v>733</v>
      </c>
      <c r="H192" s="38">
        <v>27499</v>
      </c>
      <c r="I192" s="38">
        <v>8000</v>
      </c>
      <c r="J192" s="37" t="s">
        <v>734</v>
      </c>
      <c r="K192" s="37" t="s">
        <v>29</v>
      </c>
      <c r="L192" s="36" t="s">
        <v>735</v>
      </c>
    </row>
    <row r="193" s="2" customFormat="1" ht="56.25" spans="1:12">
      <c r="A193" s="35">
        <f>IF(C193&lt;&gt;"",MAX(A$7:A192)+1,"")</f>
        <v>185</v>
      </c>
      <c r="B193" s="36" t="s">
        <v>736</v>
      </c>
      <c r="C193" s="37">
        <v>1</v>
      </c>
      <c r="D193" s="37" t="s">
        <v>737</v>
      </c>
      <c r="E193" s="37" t="s">
        <v>388</v>
      </c>
      <c r="F193" s="37" t="s">
        <v>738</v>
      </c>
      <c r="G193" s="36" t="s">
        <v>739</v>
      </c>
      <c r="H193" s="38">
        <v>10000</v>
      </c>
      <c r="I193" s="38">
        <v>3000</v>
      </c>
      <c r="J193" s="37" t="s">
        <v>740</v>
      </c>
      <c r="K193" s="37" t="s">
        <v>133</v>
      </c>
      <c r="L193" s="36" t="s">
        <v>741</v>
      </c>
    </row>
    <row r="194" s="2" customFormat="1" ht="56.25" spans="1:12">
      <c r="A194" s="35">
        <f>IF(C194&lt;&gt;"",MAX(A$7:A193)+1,"")</f>
        <v>186</v>
      </c>
      <c r="B194" s="36" t="s">
        <v>742</v>
      </c>
      <c r="C194" s="37">
        <v>1</v>
      </c>
      <c r="D194" s="37" t="s">
        <v>743</v>
      </c>
      <c r="E194" s="37" t="s">
        <v>388</v>
      </c>
      <c r="F194" s="37" t="s">
        <v>744</v>
      </c>
      <c r="G194" s="36" t="s">
        <v>745</v>
      </c>
      <c r="H194" s="38">
        <v>10000</v>
      </c>
      <c r="I194" s="38">
        <v>3000</v>
      </c>
      <c r="J194" s="37" t="s">
        <v>740</v>
      </c>
      <c r="K194" s="37" t="s">
        <v>133</v>
      </c>
      <c r="L194" s="36" t="s">
        <v>741</v>
      </c>
    </row>
    <row r="195" s="2" customFormat="1" ht="93.75" spans="1:12">
      <c r="A195" s="35">
        <f>IF(C195&lt;&gt;"",MAX(A$7:A194)+1,"")</f>
        <v>187</v>
      </c>
      <c r="B195" s="36" t="s">
        <v>746</v>
      </c>
      <c r="C195" s="37">
        <v>1</v>
      </c>
      <c r="D195" s="37" t="s">
        <v>89</v>
      </c>
      <c r="E195" s="37" t="s">
        <v>747</v>
      </c>
      <c r="F195" s="37" t="s">
        <v>97</v>
      </c>
      <c r="G195" s="36" t="s">
        <v>748</v>
      </c>
      <c r="H195" s="38">
        <v>42552.9</v>
      </c>
      <c r="I195" s="38">
        <v>15000</v>
      </c>
      <c r="J195" s="37" t="s">
        <v>20</v>
      </c>
      <c r="K195" s="37" t="s">
        <v>75</v>
      </c>
      <c r="L195" s="36" t="s">
        <v>749</v>
      </c>
    </row>
    <row r="196" s="2" customFormat="1" ht="93.75" spans="1:12">
      <c r="A196" s="35">
        <f>IF(C196&lt;&gt;"",MAX(A$7:A195)+1,"")</f>
        <v>188</v>
      </c>
      <c r="B196" s="36" t="s">
        <v>750</v>
      </c>
      <c r="C196" s="37">
        <v>1</v>
      </c>
      <c r="D196" s="37" t="s">
        <v>89</v>
      </c>
      <c r="E196" s="37" t="s">
        <v>751</v>
      </c>
      <c r="F196" s="37" t="s">
        <v>120</v>
      </c>
      <c r="G196" s="36" t="s">
        <v>752</v>
      </c>
      <c r="H196" s="38">
        <v>70046.9</v>
      </c>
      <c r="I196" s="38">
        <v>24350</v>
      </c>
      <c r="J196" s="37" t="s">
        <v>20</v>
      </c>
      <c r="K196" s="37" t="s">
        <v>75</v>
      </c>
      <c r="L196" s="36" t="s">
        <v>753</v>
      </c>
    </row>
    <row r="197" s="2" customFormat="1" ht="56.25" spans="1:12">
      <c r="A197" s="35">
        <f>IF(C197&lt;&gt;"",MAX(A$7:A196)+1,"")</f>
        <v>189</v>
      </c>
      <c r="B197" s="36" t="s">
        <v>754</v>
      </c>
      <c r="C197" s="37">
        <v>1</v>
      </c>
      <c r="D197" s="37" t="s">
        <v>256</v>
      </c>
      <c r="E197" s="37" t="s">
        <v>257</v>
      </c>
      <c r="F197" s="37" t="s">
        <v>26</v>
      </c>
      <c r="G197" s="36" t="s">
        <v>755</v>
      </c>
      <c r="H197" s="38">
        <v>50800</v>
      </c>
      <c r="I197" s="38">
        <v>10000</v>
      </c>
      <c r="J197" s="37" t="s">
        <v>756</v>
      </c>
      <c r="K197" s="37" t="s">
        <v>75</v>
      </c>
      <c r="L197" s="36" t="s">
        <v>757</v>
      </c>
    </row>
    <row r="198" s="2" customFormat="1" ht="56.25" spans="1:12">
      <c r="A198" s="35">
        <f>IF(C198&lt;&gt;"",MAX(A$7:A197)+1,"")</f>
        <v>190</v>
      </c>
      <c r="B198" s="36" t="s">
        <v>758</v>
      </c>
      <c r="C198" s="37">
        <v>1</v>
      </c>
      <c r="D198" s="37" t="s">
        <v>65</v>
      </c>
      <c r="E198" s="37" t="s">
        <v>759</v>
      </c>
      <c r="F198" s="37" t="s">
        <v>114</v>
      </c>
      <c r="G198" s="36" t="s">
        <v>760</v>
      </c>
      <c r="H198" s="38">
        <v>113000</v>
      </c>
      <c r="I198" s="38">
        <v>5000</v>
      </c>
      <c r="J198" s="37" t="s">
        <v>761</v>
      </c>
      <c r="K198" s="37" t="s">
        <v>762</v>
      </c>
      <c r="L198" s="36" t="s">
        <v>763</v>
      </c>
    </row>
    <row r="199" s="2" customFormat="1" ht="37.5" spans="1:12">
      <c r="A199" s="35">
        <f>IF(C199&lt;&gt;"",MAX(A$7:A198)+1,"")</f>
        <v>191</v>
      </c>
      <c r="B199" s="36" t="s">
        <v>764</v>
      </c>
      <c r="C199" s="37">
        <v>1</v>
      </c>
      <c r="D199" s="37" t="s">
        <v>65</v>
      </c>
      <c r="E199" s="37" t="s">
        <v>113</v>
      </c>
      <c r="F199" s="37" t="s">
        <v>114</v>
      </c>
      <c r="G199" s="36" t="s">
        <v>765</v>
      </c>
      <c r="H199" s="38">
        <v>164785.71</v>
      </c>
      <c r="I199" s="38">
        <v>80000</v>
      </c>
      <c r="J199" s="37" t="s">
        <v>20</v>
      </c>
      <c r="K199" s="37" t="s">
        <v>56</v>
      </c>
      <c r="L199" s="36" t="s">
        <v>766</v>
      </c>
    </row>
    <row r="200" s="2" customFormat="1" ht="56.25" spans="1:12">
      <c r="A200" s="35">
        <f>IF(C200&lt;&gt;"",MAX(A$7:A199)+1,"")</f>
        <v>192</v>
      </c>
      <c r="B200" s="36" t="s">
        <v>767</v>
      </c>
      <c r="C200" s="37">
        <v>1</v>
      </c>
      <c r="D200" s="37" t="s">
        <v>89</v>
      </c>
      <c r="E200" s="37" t="s">
        <v>370</v>
      </c>
      <c r="F200" s="37" t="s">
        <v>114</v>
      </c>
      <c r="G200" s="36" t="s">
        <v>768</v>
      </c>
      <c r="H200" s="38">
        <v>135000</v>
      </c>
      <c r="I200" s="38">
        <v>40000</v>
      </c>
      <c r="J200" s="37" t="s">
        <v>769</v>
      </c>
      <c r="K200" s="37" t="s">
        <v>770</v>
      </c>
      <c r="L200" s="36" t="s">
        <v>771</v>
      </c>
    </row>
    <row r="201" s="2" customFormat="1" ht="37.5" spans="1:12">
      <c r="A201" s="35">
        <f>IF(C201&lt;&gt;"",MAX(A$7:A200)+1,"")</f>
        <v>193</v>
      </c>
      <c r="B201" s="36" t="s">
        <v>772</v>
      </c>
      <c r="C201" s="37">
        <v>1</v>
      </c>
      <c r="D201" s="37" t="s">
        <v>89</v>
      </c>
      <c r="E201" s="37" t="s">
        <v>773</v>
      </c>
      <c r="F201" s="37" t="s">
        <v>165</v>
      </c>
      <c r="G201" s="36" t="s">
        <v>774</v>
      </c>
      <c r="H201" s="38">
        <v>30623.41</v>
      </c>
      <c r="I201" s="38">
        <v>10000</v>
      </c>
      <c r="J201" s="37" t="s">
        <v>259</v>
      </c>
      <c r="K201" s="37" t="s">
        <v>775</v>
      </c>
      <c r="L201" s="36" t="s">
        <v>776</v>
      </c>
    </row>
    <row r="202" s="2" customFormat="1" ht="56.25" spans="1:12">
      <c r="A202" s="35">
        <f>IF(C202&lt;&gt;"",MAX(A$7:A201)+1,"")</f>
        <v>194</v>
      </c>
      <c r="B202" s="36" t="s">
        <v>777</v>
      </c>
      <c r="C202" s="37">
        <v>1</v>
      </c>
      <c r="D202" s="37" t="s">
        <v>89</v>
      </c>
      <c r="E202" s="37" t="s">
        <v>370</v>
      </c>
      <c r="F202" s="37" t="s">
        <v>114</v>
      </c>
      <c r="G202" s="36" t="s">
        <v>778</v>
      </c>
      <c r="H202" s="38">
        <v>80000</v>
      </c>
      <c r="I202" s="38">
        <v>30000</v>
      </c>
      <c r="J202" s="37" t="s">
        <v>761</v>
      </c>
      <c r="K202" s="37" t="s">
        <v>155</v>
      </c>
      <c r="L202" s="36" t="s">
        <v>713</v>
      </c>
    </row>
    <row r="203" s="2" customFormat="1" ht="37.5" spans="1:12">
      <c r="A203" s="35">
        <f>IF(C203&lt;&gt;"",MAX(A$7:A202)+1,"")</f>
        <v>195</v>
      </c>
      <c r="B203" s="36" t="s">
        <v>779</v>
      </c>
      <c r="C203" s="37">
        <v>1</v>
      </c>
      <c r="D203" s="37" t="s">
        <v>89</v>
      </c>
      <c r="E203" s="37" t="s">
        <v>102</v>
      </c>
      <c r="F203" s="37" t="s">
        <v>103</v>
      </c>
      <c r="G203" s="36" t="s">
        <v>780</v>
      </c>
      <c r="H203" s="38">
        <v>33000</v>
      </c>
      <c r="I203" s="38">
        <v>7000</v>
      </c>
      <c r="J203" s="37" t="s">
        <v>20</v>
      </c>
      <c r="K203" s="37" t="s">
        <v>75</v>
      </c>
      <c r="L203" s="36" t="s">
        <v>781</v>
      </c>
    </row>
    <row r="204" s="2" customFormat="1" ht="56.25" spans="1:12">
      <c r="A204" s="35">
        <f>IF(C204&lt;&gt;"",MAX(A$7:A203)+1,"")</f>
        <v>196</v>
      </c>
      <c r="B204" s="36" t="s">
        <v>782</v>
      </c>
      <c r="C204" s="37">
        <v>1</v>
      </c>
      <c r="D204" s="37" t="s">
        <v>89</v>
      </c>
      <c r="E204" s="37" t="s">
        <v>783</v>
      </c>
      <c r="F204" s="37" t="s">
        <v>103</v>
      </c>
      <c r="G204" s="36" t="s">
        <v>784</v>
      </c>
      <c r="H204" s="38">
        <v>108167</v>
      </c>
      <c r="I204" s="38">
        <v>15000</v>
      </c>
      <c r="J204" s="37" t="s">
        <v>761</v>
      </c>
      <c r="K204" s="37" t="s">
        <v>785</v>
      </c>
      <c r="L204" s="78" t="s">
        <v>786</v>
      </c>
    </row>
    <row r="205" s="2" customFormat="1" ht="37.5" spans="1:12">
      <c r="A205" s="35">
        <f>IF(C205&lt;&gt;"",MAX(A$7:A204)+1,"")</f>
        <v>197</v>
      </c>
      <c r="B205" s="36" t="s">
        <v>787</v>
      </c>
      <c r="C205" s="37">
        <v>1</v>
      </c>
      <c r="D205" s="37" t="s">
        <v>788</v>
      </c>
      <c r="E205" s="37" t="s">
        <v>789</v>
      </c>
      <c r="F205" s="37" t="s">
        <v>97</v>
      </c>
      <c r="G205" s="36" t="s">
        <v>790</v>
      </c>
      <c r="H205" s="38">
        <v>32801</v>
      </c>
      <c r="I205" s="38">
        <v>3500</v>
      </c>
      <c r="J205" s="37" t="s">
        <v>259</v>
      </c>
      <c r="K205" s="37" t="s">
        <v>75</v>
      </c>
      <c r="L205" s="36" t="s">
        <v>791</v>
      </c>
    </row>
    <row r="206" s="2" customFormat="1" ht="56.25" spans="1:12">
      <c r="A206" s="35">
        <f>IF(C206&lt;&gt;"",MAX(A$7:A205)+1,"")</f>
        <v>198</v>
      </c>
      <c r="B206" s="36" t="s">
        <v>792</v>
      </c>
      <c r="C206" s="37">
        <v>1</v>
      </c>
      <c r="D206" s="37" t="s">
        <v>793</v>
      </c>
      <c r="E206" s="37" t="s">
        <v>257</v>
      </c>
      <c r="F206" s="37" t="s">
        <v>26</v>
      </c>
      <c r="G206" s="36" t="s">
        <v>794</v>
      </c>
      <c r="H206" s="38">
        <v>23337</v>
      </c>
      <c r="I206" s="38">
        <v>6000</v>
      </c>
      <c r="J206" s="37" t="s">
        <v>259</v>
      </c>
      <c r="K206" s="37" t="s">
        <v>75</v>
      </c>
      <c r="L206" s="36" t="s">
        <v>795</v>
      </c>
    </row>
    <row r="207" s="2" customFormat="1" ht="56.25" spans="1:12">
      <c r="A207" s="35">
        <f>IF(C207&lt;&gt;"",MAX(A$7:A206)+1,"")</f>
        <v>199</v>
      </c>
      <c r="B207" s="36" t="s">
        <v>796</v>
      </c>
      <c r="C207" s="37">
        <v>1</v>
      </c>
      <c r="D207" s="37" t="s">
        <v>163</v>
      </c>
      <c r="E207" s="37" t="s">
        <v>164</v>
      </c>
      <c r="F207" s="37" t="s">
        <v>165</v>
      </c>
      <c r="G207" s="36" t="s">
        <v>797</v>
      </c>
      <c r="H207" s="38">
        <v>105600</v>
      </c>
      <c r="I207" s="38">
        <v>10000</v>
      </c>
      <c r="J207" s="37" t="s">
        <v>20</v>
      </c>
      <c r="K207" s="37" t="s">
        <v>139</v>
      </c>
      <c r="L207" s="36" t="s">
        <v>570</v>
      </c>
    </row>
    <row r="208" s="2" customFormat="1" ht="56.25" spans="1:12">
      <c r="A208" s="35">
        <f>IF(C208&lt;&gt;"",MAX(A$7:A207)+1,"")</f>
        <v>200</v>
      </c>
      <c r="B208" s="36" t="s">
        <v>798</v>
      </c>
      <c r="C208" s="37">
        <v>1</v>
      </c>
      <c r="D208" s="37" t="s">
        <v>163</v>
      </c>
      <c r="E208" s="37" t="s">
        <v>164</v>
      </c>
      <c r="F208" s="37" t="s">
        <v>165</v>
      </c>
      <c r="G208" s="36" t="s">
        <v>799</v>
      </c>
      <c r="H208" s="38">
        <v>105600</v>
      </c>
      <c r="I208" s="38">
        <v>10000</v>
      </c>
      <c r="J208" s="37" t="s">
        <v>20</v>
      </c>
      <c r="K208" s="37" t="s">
        <v>29</v>
      </c>
      <c r="L208" s="36" t="s">
        <v>570</v>
      </c>
    </row>
    <row r="209" s="2" customFormat="1" ht="56.25" spans="1:12">
      <c r="A209" s="35">
        <f>IF(C209&lt;&gt;"",MAX(A$7:A208)+1,"")</f>
        <v>201</v>
      </c>
      <c r="B209" s="36" t="s">
        <v>800</v>
      </c>
      <c r="C209" s="37">
        <v>1</v>
      </c>
      <c r="D209" s="37" t="s">
        <v>163</v>
      </c>
      <c r="E209" s="37" t="s">
        <v>164</v>
      </c>
      <c r="F209" s="37" t="s">
        <v>165</v>
      </c>
      <c r="G209" s="36" t="s">
        <v>801</v>
      </c>
      <c r="H209" s="38">
        <v>81038</v>
      </c>
      <c r="I209" s="38">
        <v>15000</v>
      </c>
      <c r="J209" s="37" t="s">
        <v>20</v>
      </c>
      <c r="K209" s="37" t="s">
        <v>505</v>
      </c>
      <c r="L209" s="36" t="s">
        <v>570</v>
      </c>
    </row>
    <row r="210" s="2" customFormat="1" ht="37.5" spans="1:12">
      <c r="A210" s="35">
        <f>IF(C210&lt;&gt;"",MAX(A$7:A209)+1,"")</f>
        <v>202</v>
      </c>
      <c r="B210" s="36" t="s">
        <v>802</v>
      </c>
      <c r="C210" s="37">
        <v>1</v>
      </c>
      <c r="D210" s="37" t="s">
        <v>95</v>
      </c>
      <c r="E210" s="37" t="s">
        <v>164</v>
      </c>
      <c r="F210" s="37" t="s">
        <v>165</v>
      </c>
      <c r="G210" s="36" t="s">
        <v>803</v>
      </c>
      <c r="H210" s="38">
        <v>37200.55</v>
      </c>
      <c r="I210" s="38">
        <v>4000</v>
      </c>
      <c r="J210" s="37" t="s">
        <v>20</v>
      </c>
      <c r="K210" s="37" t="s">
        <v>804</v>
      </c>
      <c r="L210" s="36" t="s">
        <v>805</v>
      </c>
    </row>
    <row r="211" s="2" customFormat="1" ht="37.5" spans="1:12">
      <c r="A211" s="35">
        <f>IF(C211&lt;&gt;"",MAX(A$7:A210)+1,"")</f>
        <v>203</v>
      </c>
      <c r="B211" s="36" t="s">
        <v>806</v>
      </c>
      <c r="C211" s="37">
        <v>1</v>
      </c>
      <c r="D211" s="37" t="s">
        <v>95</v>
      </c>
      <c r="E211" s="37" t="s">
        <v>169</v>
      </c>
      <c r="F211" s="37" t="s">
        <v>97</v>
      </c>
      <c r="G211" s="36" t="s">
        <v>807</v>
      </c>
      <c r="H211" s="38">
        <v>26293</v>
      </c>
      <c r="I211" s="38">
        <v>2000</v>
      </c>
      <c r="J211" s="37" t="s">
        <v>20</v>
      </c>
      <c r="K211" s="37" t="s">
        <v>808</v>
      </c>
      <c r="L211" s="36" t="s">
        <v>805</v>
      </c>
    </row>
    <row r="212" s="2" customFormat="1" ht="37.5" spans="1:12">
      <c r="A212" s="35">
        <f>IF(C212&lt;&gt;"",MAX(A$7:A211)+1,"")</f>
        <v>204</v>
      </c>
      <c r="B212" s="36" t="s">
        <v>809</v>
      </c>
      <c r="C212" s="37">
        <v>1</v>
      </c>
      <c r="D212" s="37" t="s">
        <v>95</v>
      </c>
      <c r="E212" s="37" t="s">
        <v>119</v>
      </c>
      <c r="F212" s="37" t="s">
        <v>120</v>
      </c>
      <c r="G212" s="36" t="s">
        <v>810</v>
      </c>
      <c r="H212" s="38">
        <v>38736</v>
      </c>
      <c r="I212" s="38">
        <v>2300</v>
      </c>
      <c r="J212" s="37" t="s">
        <v>20</v>
      </c>
      <c r="K212" s="37" t="s">
        <v>811</v>
      </c>
      <c r="L212" s="36" t="s">
        <v>812</v>
      </c>
    </row>
    <row r="213" s="2" customFormat="1" ht="56.25" spans="1:12">
      <c r="A213" s="35">
        <f>IF(C213&lt;&gt;"",MAX(A$7:A212)+1,"")</f>
        <v>205</v>
      </c>
      <c r="B213" s="36" t="s">
        <v>813</v>
      </c>
      <c r="C213" s="37">
        <v>1</v>
      </c>
      <c r="D213" s="37" t="s">
        <v>163</v>
      </c>
      <c r="E213" s="37" t="s">
        <v>169</v>
      </c>
      <c r="F213" s="37" t="s">
        <v>97</v>
      </c>
      <c r="G213" s="36" t="s">
        <v>814</v>
      </c>
      <c r="H213" s="38">
        <v>45000</v>
      </c>
      <c r="I213" s="38">
        <v>10000</v>
      </c>
      <c r="J213" s="37" t="s">
        <v>20</v>
      </c>
      <c r="K213" s="37" t="s">
        <v>815</v>
      </c>
      <c r="L213" s="36" t="s">
        <v>570</v>
      </c>
    </row>
    <row r="214" s="2" customFormat="1" ht="37.5" spans="1:12">
      <c r="A214" s="35">
        <f>IF(C214&lt;&gt;"",MAX(A$7:A213)+1,"")</f>
        <v>206</v>
      </c>
      <c r="B214" s="36" t="s">
        <v>816</v>
      </c>
      <c r="C214" s="37">
        <v>1</v>
      </c>
      <c r="D214" s="37" t="s">
        <v>817</v>
      </c>
      <c r="E214" s="37" t="s">
        <v>72</v>
      </c>
      <c r="F214" s="37" t="s">
        <v>73</v>
      </c>
      <c r="G214" s="36" t="s">
        <v>818</v>
      </c>
      <c r="H214" s="38">
        <v>30000</v>
      </c>
      <c r="I214" s="38">
        <v>5000</v>
      </c>
      <c r="J214" s="37" t="s">
        <v>242</v>
      </c>
      <c r="K214" s="37" t="s">
        <v>75</v>
      </c>
      <c r="L214" s="36" t="s">
        <v>819</v>
      </c>
    </row>
    <row r="215" s="2" customFormat="1" ht="56.25" spans="1:12">
      <c r="A215" s="35">
        <f>IF(C215&lt;&gt;"",MAX(A$7:A214)+1,"")</f>
        <v>207</v>
      </c>
      <c r="B215" s="36" t="s">
        <v>820</v>
      </c>
      <c r="C215" s="37">
        <v>1</v>
      </c>
      <c r="D215" s="37" t="s">
        <v>821</v>
      </c>
      <c r="E215" s="37" t="s">
        <v>72</v>
      </c>
      <c r="F215" s="37" t="s">
        <v>73</v>
      </c>
      <c r="G215" s="36" t="s">
        <v>822</v>
      </c>
      <c r="H215" s="38">
        <v>30000</v>
      </c>
      <c r="I215" s="38">
        <v>3000</v>
      </c>
      <c r="J215" s="37" t="s">
        <v>242</v>
      </c>
      <c r="K215" s="37" t="s">
        <v>75</v>
      </c>
      <c r="L215" s="36" t="s">
        <v>819</v>
      </c>
    </row>
    <row r="216" s="2" customFormat="1" ht="56.25" spans="1:12">
      <c r="A216" s="35">
        <f>IF(C216&lt;&gt;"",MAX(A$7:A215)+1,"")</f>
        <v>208</v>
      </c>
      <c r="B216" s="36" t="s">
        <v>823</v>
      </c>
      <c r="C216" s="37">
        <v>1</v>
      </c>
      <c r="D216" s="37" t="s">
        <v>824</v>
      </c>
      <c r="E216" s="37" t="s">
        <v>72</v>
      </c>
      <c r="F216" s="37" t="s">
        <v>73</v>
      </c>
      <c r="G216" s="36" t="s">
        <v>825</v>
      </c>
      <c r="H216" s="38">
        <v>16350</v>
      </c>
      <c r="I216" s="38">
        <v>3000</v>
      </c>
      <c r="J216" s="37" t="s">
        <v>242</v>
      </c>
      <c r="K216" s="37" t="s">
        <v>75</v>
      </c>
      <c r="L216" s="36" t="s">
        <v>826</v>
      </c>
    </row>
    <row r="217" s="2" customFormat="1" ht="56.25" spans="1:12">
      <c r="A217" s="35">
        <f>IF(C217&lt;&gt;"",MAX(A$7:A216)+1,"")</f>
        <v>209</v>
      </c>
      <c r="B217" s="36" t="s">
        <v>827</v>
      </c>
      <c r="C217" s="37">
        <v>1</v>
      </c>
      <c r="D217" s="37" t="s">
        <v>828</v>
      </c>
      <c r="E217" s="37" t="s">
        <v>119</v>
      </c>
      <c r="F217" s="37" t="s">
        <v>120</v>
      </c>
      <c r="G217" s="36" t="s">
        <v>829</v>
      </c>
      <c r="H217" s="38">
        <v>450000</v>
      </c>
      <c r="I217" s="38">
        <v>50000</v>
      </c>
      <c r="J217" s="41" t="s">
        <v>20</v>
      </c>
      <c r="K217" s="37" t="s">
        <v>29</v>
      </c>
      <c r="L217" s="36" t="s">
        <v>830</v>
      </c>
    </row>
    <row r="218" s="2" customFormat="1" ht="37.5" spans="1:12">
      <c r="A218" s="35">
        <f>IF(C218&lt;&gt;"",MAX(A$7:A217)+1,"")</f>
        <v>210</v>
      </c>
      <c r="B218" s="36" t="s">
        <v>831</v>
      </c>
      <c r="C218" s="37">
        <v>1</v>
      </c>
      <c r="D218" s="37" t="s">
        <v>65</v>
      </c>
      <c r="E218" s="37" t="s">
        <v>113</v>
      </c>
      <c r="F218" s="37" t="s">
        <v>114</v>
      </c>
      <c r="G218" s="36" t="s">
        <v>832</v>
      </c>
      <c r="H218" s="38">
        <v>36458</v>
      </c>
      <c r="I218" s="38">
        <v>8000</v>
      </c>
      <c r="J218" s="37" t="s">
        <v>20</v>
      </c>
      <c r="K218" s="37" t="s">
        <v>29</v>
      </c>
      <c r="L218" s="36" t="s">
        <v>833</v>
      </c>
    </row>
    <row r="219" s="2" customFormat="1" ht="56.25" spans="1:12">
      <c r="A219" s="35">
        <f>IF(C219&lt;&gt;"",MAX(A$7:A218)+1,"")</f>
        <v>211</v>
      </c>
      <c r="B219" s="36" t="s">
        <v>834</v>
      </c>
      <c r="C219" s="37">
        <v>1</v>
      </c>
      <c r="D219" s="37" t="s">
        <v>65</v>
      </c>
      <c r="E219" s="37" t="s">
        <v>113</v>
      </c>
      <c r="F219" s="37" t="s">
        <v>114</v>
      </c>
      <c r="G219" s="36" t="s">
        <v>835</v>
      </c>
      <c r="H219" s="38">
        <v>28000</v>
      </c>
      <c r="I219" s="38">
        <v>5000</v>
      </c>
      <c r="J219" s="37" t="s">
        <v>20</v>
      </c>
      <c r="K219" s="37" t="s">
        <v>505</v>
      </c>
      <c r="L219" s="36" t="s">
        <v>836</v>
      </c>
    </row>
    <row r="220" s="2" customFormat="1" ht="37.5" spans="1:12">
      <c r="A220" s="35">
        <f>IF(C220&lt;&gt;"",MAX(A$7:A219)+1,"")</f>
        <v>212</v>
      </c>
      <c r="B220" s="36" t="s">
        <v>837</v>
      </c>
      <c r="C220" s="37">
        <v>1</v>
      </c>
      <c r="D220" s="37" t="s">
        <v>838</v>
      </c>
      <c r="E220" s="37" t="s">
        <v>169</v>
      </c>
      <c r="F220" s="37" t="s">
        <v>97</v>
      </c>
      <c r="G220" s="36" t="s">
        <v>839</v>
      </c>
      <c r="H220" s="38">
        <v>800000</v>
      </c>
      <c r="I220" s="38">
        <v>50000</v>
      </c>
      <c r="J220" s="37" t="s">
        <v>20</v>
      </c>
      <c r="K220" s="37" t="s">
        <v>75</v>
      </c>
      <c r="L220" s="36" t="s">
        <v>840</v>
      </c>
    </row>
    <row r="221" s="2" customFormat="1" ht="37.5" spans="1:12">
      <c r="A221" s="35">
        <f>IF(C221&lt;&gt;"",MAX(A$7:A220)+1,"")</f>
        <v>213</v>
      </c>
      <c r="B221" s="36" t="s">
        <v>841</v>
      </c>
      <c r="C221" s="37">
        <v>1</v>
      </c>
      <c r="D221" s="37" t="s">
        <v>65</v>
      </c>
      <c r="E221" s="37" t="s">
        <v>113</v>
      </c>
      <c r="F221" s="37" t="s">
        <v>114</v>
      </c>
      <c r="G221" s="36" t="s">
        <v>842</v>
      </c>
      <c r="H221" s="38">
        <v>238233.8</v>
      </c>
      <c r="I221" s="38">
        <v>5000</v>
      </c>
      <c r="J221" s="37" t="s">
        <v>20</v>
      </c>
      <c r="K221" s="37" t="s">
        <v>843</v>
      </c>
      <c r="L221" s="36" t="s">
        <v>844</v>
      </c>
    </row>
    <row r="222" s="2" customFormat="1" ht="37.5" spans="1:12">
      <c r="A222" s="35">
        <f>IF(C222&lt;&gt;"",MAX(A$7:A221)+1,"")</f>
        <v>214</v>
      </c>
      <c r="B222" s="36" t="s">
        <v>845</v>
      </c>
      <c r="C222" s="37">
        <v>1</v>
      </c>
      <c r="D222" s="37" t="s">
        <v>65</v>
      </c>
      <c r="E222" s="37" t="s">
        <v>113</v>
      </c>
      <c r="F222" s="37" t="s">
        <v>114</v>
      </c>
      <c r="G222" s="36" t="s">
        <v>846</v>
      </c>
      <c r="H222" s="38">
        <v>63700</v>
      </c>
      <c r="I222" s="38">
        <v>8000</v>
      </c>
      <c r="J222" s="37" t="s">
        <v>20</v>
      </c>
      <c r="K222" s="37" t="s">
        <v>273</v>
      </c>
      <c r="L222" s="36" t="s">
        <v>847</v>
      </c>
    </row>
    <row r="223" s="2" customFormat="1" ht="37.5" spans="1:12">
      <c r="A223" s="35">
        <f>IF(C223&lt;&gt;"",MAX(A$7:A222)+1,"")</f>
        <v>215</v>
      </c>
      <c r="B223" s="36" t="s">
        <v>848</v>
      </c>
      <c r="C223" s="37">
        <v>1</v>
      </c>
      <c r="D223" s="37" t="s">
        <v>65</v>
      </c>
      <c r="E223" s="37" t="s">
        <v>113</v>
      </c>
      <c r="F223" s="37" t="s">
        <v>114</v>
      </c>
      <c r="G223" s="36" t="s">
        <v>849</v>
      </c>
      <c r="H223" s="38">
        <v>32000</v>
      </c>
      <c r="I223" s="38">
        <v>6000</v>
      </c>
      <c r="J223" s="37" t="s">
        <v>20</v>
      </c>
      <c r="K223" s="37" t="s">
        <v>850</v>
      </c>
      <c r="L223" s="36" t="s">
        <v>851</v>
      </c>
    </row>
    <row r="224" s="2" customFormat="1" ht="93.75" spans="1:12">
      <c r="A224" s="35">
        <f>IF(C224&lt;&gt;"",MAX(A$7:A223)+1,"")</f>
        <v>216</v>
      </c>
      <c r="B224" s="36" t="s">
        <v>852</v>
      </c>
      <c r="C224" s="37">
        <v>1</v>
      </c>
      <c r="D224" s="37" t="s">
        <v>95</v>
      </c>
      <c r="E224" s="37" t="s">
        <v>124</v>
      </c>
      <c r="F224" s="37" t="s">
        <v>125</v>
      </c>
      <c r="G224" s="36" t="s">
        <v>853</v>
      </c>
      <c r="H224" s="38">
        <v>45000</v>
      </c>
      <c r="I224" s="38">
        <v>10000</v>
      </c>
      <c r="J224" s="41" t="s">
        <v>20</v>
      </c>
      <c r="K224" s="37" t="s">
        <v>183</v>
      </c>
      <c r="L224" s="36" t="s">
        <v>854</v>
      </c>
    </row>
    <row r="225" s="2" customFormat="1" ht="37.5" spans="1:12">
      <c r="A225" s="35">
        <f>IF(C225&lt;&gt;"",MAX(A$7:A224)+1,"")</f>
        <v>217</v>
      </c>
      <c r="B225" s="36" t="s">
        <v>855</v>
      </c>
      <c r="C225" s="37">
        <v>1</v>
      </c>
      <c r="D225" s="37" t="s">
        <v>95</v>
      </c>
      <c r="E225" s="37" t="s">
        <v>124</v>
      </c>
      <c r="F225" s="37" t="s">
        <v>125</v>
      </c>
      <c r="G225" s="36" t="s">
        <v>856</v>
      </c>
      <c r="H225" s="38">
        <v>280000</v>
      </c>
      <c r="I225" s="38">
        <v>20000</v>
      </c>
      <c r="J225" s="41" t="s">
        <v>20</v>
      </c>
      <c r="K225" s="37" t="s">
        <v>857</v>
      </c>
      <c r="L225" s="36" t="s">
        <v>167</v>
      </c>
    </row>
    <row r="226" s="2" customFormat="1" ht="56.25" spans="1:12">
      <c r="A226" s="35">
        <f>IF(C226&lt;&gt;"",MAX(A$7:A225)+1,"")</f>
        <v>218</v>
      </c>
      <c r="B226" s="36" t="s">
        <v>858</v>
      </c>
      <c r="C226" s="37">
        <v>1</v>
      </c>
      <c r="D226" s="37" t="s">
        <v>95</v>
      </c>
      <c r="E226" s="37" t="s">
        <v>102</v>
      </c>
      <c r="F226" s="37" t="s">
        <v>103</v>
      </c>
      <c r="G226" s="36" t="s">
        <v>859</v>
      </c>
      <c r="H226" s="38">
        <v>76000</v>
      </c>
      <c r="I226" s="38">
        <v>22000</v>
      </c>
      <c r="J226" s="37" t="s">
        <v>20</v>
      </c>
      <c r="K226" s="37" t="s">
        <v>21</v>
      </c>
      <c r="L226" s="36" t="s">
        <v>860</v>
      </c>
    </row>
    <row r="227" s="2" customFormat="1" ht="56.25" spans="1:12">
      <c r="A227" s="35">
        <f>IF(C227&lt;&gt;"",MAX(A$7:A226)+1,"")</f>
        <v>219</v>
      </c>
      <c r="B227" s="36" t="s">
        <v>861</v>
      </c>
      <c r="C227" s="37">
        <v>1</v>
      </c>
      <c r="D227" s="37" t="s">
        <v>95</v>
      </c>
      <c r="E227" s="37" t="s">
        <v>119</v>
      </c>
      <c r="F227" s="37" t="s">
        <v>120</v>
      </c>
      <c r="G227" s="36" t="s">
        <v>862</v>
      </c>
      <c r="H227" s="38">
        <v>160000</v>
      </c>
      <c r="I227" s="38">
        <v>15000</v>
      </c>
      <c r="J227" s="37" t="s">
        <v>20</v>
      </c>
      <c r="K227" s="37" t="s">
        <v>21</v>
      </c>
      <c r="L227" s="36" t="s">
        <v>863</v>
      </c>
    </row>
    <row r="228" s="2" customFormat="1" ht="93.75" spans="1:12">
      <c r="A228" s="35">
        <f>IF(C228&lt;&gt;"",MAX(A$7:A227)+1,"")</f>
        <v>220</v>
      </c>
      <c r="B228" s="36" t="s">
        <v>864</v>
      </c>
      <c r="C228" s="37">
        <v>1</v>
      </c>
      <c r="D228" s="37" t="s">
        <v>89</v>
      </c>
      <c r="E228" s="37" t="s">
        <v>102</v>
      </c>
      <c r="F228" s="37" t="s">
        <v>103</v>
      </c>
      <c r="G228" s="36" t="s">
        <v>865</v>
      </c>
      <c r="H228" s="38">
        <v>39368.91</v>
      </c>
      <c r="I228" s="38">
        <v>6900</v>
      </c>
      <c r="J228" s="37" t="s">
        <v>20</v>
      </c>
      <c r="K228" s="37" t="s">
        <v>75</v>
      </c>
      <c r="L228" s="36" t="s">
        <v>753</v>
      </c>
    </row>
    <row r="229" s="2" customFormat="1" ht="37.5" spans="1:12">
      <c r="A229" s="35">
        <f>IF(C229&lt;&gt;"",MAX(A$7:A228)+1,"")</f>
        <v>221</v>
      </c>
      <c r="B229" s="36" t="s">
        <v>866</v>
      </c>
      <c r="C229" s="37">
        <v>1</v>
      </c>
      <c r="D229" s="37" t="s">
        <v>89</v>
      </c>
      <c r="E229" s="37" t="s">
        <v>119</v>
      </c>
      <c r="F229" s="37" t="s">
        <v>120</v>
      </c>
      <c r="G229" s="36" t="s">
        <v>867</v>
      </c>
      <c r="H229" s="38">
        <v>160944</v>
      </c>
      <c r="I229" s="38">
        <v>16450</v>
      </c>
      <c r="J229" s="37" t="s">
        <v>20</v>
      </c>
      <c r="K229" s="37" t="s">
        <v>372</v>
      </c>
      <c r="L229" s="36" t="s">
        <v>868</v>
      </c>
    </row>
    <row r="230" s="2" customFormat="1" ht="56.25" spans="1:12">
      <c r="A230" s="35">
        <f>IF(C230&lt;&gt;"",MAX(A$7:A229)+1,"")</f>
        <v>222</v>
      </c>
      <c r="B230" s="36" t="s">
        <v>869</v>
      </c>
      <c r="C230" s="37">
        <v>1</v>
      </c>
      <c r="D230" s="37" t="s">
        <v>89</v>
      </c>
      <c r="E230" s="37" t="s">
        <v>102</v>
      </c>
      <c r="F230" s="37" t="s">
        <v>103</v>
      </c>
      <c r="G230" s="36" t="s">
        <v>870</v>
      </c>
      <c r="H230" s="38">
        <v>259742</v>
      </c>
      <c r="I230" s="38">
        <v>40662</v>
      </c>
      <c r="J230" s="37" t="s">
        <v>20</v>
      </c>
      <c r="K230" s="37" t="s">
        <v>372</v>
      </c>
      <c r="L230" s="36" t="s">
        <v>871</v>
      </c>
    </row>
    <row r="231" s="2" customFormat="1" ht="37.5" spans="1:12">
      <c r="A231" s="35">
        <f>IF(C231&lt;&gt;"",MAX(A$7:A230)+1,"")</f>
        <v>223</v>
      </c>
      <c r="B231" s="36" t="s">
        <v>872</v>
      </c>
      <c r="C231" s="37">
        <v>1</v>
      </c>
      <c r="D231" s="37" t="s">
        <v>873</v>
      </c>
      <c r="E231" s="37" t="s">
        <v>164</v>
      </c>
      <c r="F231" s="37" t="s">
        <v>165</v>
      </c>
      <c r="G231" s="36" t="s">
        <v>874</v>
      </c>
      <c r="H231" s="38">
        <v>700000</v>
      </c>
      <c r="I231" s="38">
        <v>80000</v>
      </c>
      <c r="J231" s="37" t="s">
        <v>20</v>
      </c>
      <c r="K231" s="37" t="s">
        <v>843</v>
      </c>
      <c r="L231" s="36" t="s">
        <v>875</v>
      </c>
    </row>
    <row r="232" s="2" customFormat="1" ht="37.5" spans="1:12">
      <c r="A232" s="35">
        <f>IF(C232&lt;&gt;"",MAX(A$7:A231)+1,"")</f>
        <v>224</v>
      </c>
      <c r="B232" s="36" t="s">
        <v>876</v>
      </c>
      <c r="C232" s="37">
        <v>1</v>
      </c>
      <c r="D232" s="37" t="s">
        <v>89</v>
      </c>
      <c r="E232" s="37" t="s">
        <v>169</v>
      </c>
      <c r="F232" s="37" t="s">
        <v>97</v>
      </c>
      <c r="G232" s="36" t="s">
        <v>877</v>
      </c>
      <c r="H232" s="38">
        <v>110000</v>
      </c>
      <c r="I232" s="38">
        <v>10213</v>
      </c>
      <c r="J232" s="37" t="s">
        <v>20</v>
      </c>
      <c r="K232" s="37" t="s">
        <v>878</v>
      </c>
      <c r="L232" s="36" t="s">
        <v>879</v>
      </c>
    </row>
    <row r="233" s="2" customFormat="1" ht="37.5" spans="1:12">
      <c r="A233" s="35">
        <f>IF(C233&lt;&gt;"",MAX(A$7:A232)+1,"")</f>
        <v>225</v>
      </c>
      <c r="B233" s="36" t="s">
        <v>880</v>
      </c>
      <c r="C233" s="37">
        <v>1</v>
      </c>
      <c r="D233" s="37" t="s">
        <v>95</v>
      </c>
      <c r="E233" s="37" t="s">
        <v>169</v>
      </c>
      <c r="F233" s="37" t="s">
        <v>97</v>
      </c>
      <c r="G233" s="36" t="s">
        <v>881</v>
      </c>
      <c r="H233" s="38">
        <v>30000</v>
      </c>
      <c r="I233" s="38">
        <v>5000</v>
      </c>
      <c r="J233" s="37" t="s">
        <v>20</v>
      </c>
      <c r="K233" s="37" t="s">
        <v>882</v>
      </c>
      <c r="L233" s="36" t="s">
        <v>757</v>
      </c>
    </row>
    <row r="234" s="2" customFormat="1" ht="37.5" spans="1:12">
      <c r="A234" s="35">
        <f>IF(C234&lt;&gt;"",MAX(A$7:A233)+1,"")</f>
        <v>226</v>
      </c>
      <c r="B234" s="36" t="s">
        <v>883</v>
      </c>
      <c r="C234" s="37">
        <v>1</v>
      </c>
      <c r="D234" s="37" t="s">
        <v>95</v>
      </c>
      <c r="E234" s="37" t="s">
        <v>169</v>
      </c>
      <c r="F234" s="37" t="s">
        <v>97</v>
      </c>
      <c r="G234" s="36" t="s">
        <v>884</v>
      </c>
      <c r="H234" s="38">
        <v>30000</v>
      </c>
      <c r="I234" s="38">
        <v>5000</v>
      </c>
      <c r="J234" s="37" t="s">
        <v>20</v>
      </c>
      <c r="K234" s="37" t="s">
        <v>885</v>
      </c>
      <c r="L234" s="36" t="s">
        <v>757</v>
      </c>
    </row>
    <row r="235" s="2" customFormat="1" ht="56.25" spans="1:12">
      <c r="A235" s="35">
        <f>IF(C235&lt;&gt;"",MAX(A$7:A234)+1,"")</f>
        <v>227</v>
      </c>
      <c r="B235" s="36" t="s">
        <v>886</v>
      </c>
      <c r="C235" s="37">
        <v>1</v>
      </c>
      <c r="D235" s="37" t="s">
        <v>95</v>
      </c>
      <c r="E235" s="37" t="s">
        <v>119</v>
      </c>
      <c r="F235" s="37" t="s">
        <v>120</v>
      </c>
      <c r="G235" s="36" t="s">
        <v>887</v>
      </c>
      <c r="H235" s="38">
        <v>140000</v>
      </c>
      <c r="I235" s="38">
        <v>40000</v>
      </c>
      <c r="J235" s="37" t="s">
        <v>20</v>
      </c>
      <c r="K235" s="37" t="s">
        <v>29</v>
      </c>
      <c r="L235" s="36" t="s">
        <v>888</v>
      </c>
    </row>
    <row r="236" s="2" customFormat="1" ht="37.5" spans="1:12">
      <c r="A236" s="35">
        <f>IF(C236&lt;&gt;"",MAX(A$7:A235)+1,"")</f>
        <v>228</v>
      </c>
      <c r="B236" s="36" t="s">
        <v>889</v>
      </c>
      <c r="C236" s="37">
        <v>1</v>
      </c>
      <c r="D236" s="37" t="s">
        <v>890</v>
      </c>
      <c r="E236" s="37" t="s">
        <v>164</v>
      </c>
      <c r="F236" s="37" t="s">
        <v>165</v>
      </c>
      <c r="G236" s="36" t="s">
        <v>891</v>
      </c>
      <c r="H236" s="38">
        <v>38577.06</v>
      </c>
      <c r="I236" s="38">
        <v>5000</v>
      </c>
      <c r="J236" s="37" t="s">
        <v>20</v>
      </c>
      <c r="K236" s="37" t="s">
        <v>29</v>
      </c>
      <c r="L236" s="36" t="s">
        <v>892</v>
      </c>
    </row>
    <row r="237" s="2" customFormat="1" ht="37.5" spans="1:12">
      <c r="A237" s="35">
        <f>IF(C237&lt;&gt;"",MAX(A$7:A236)+1,"")</f>
        <v>229</v>
      </c>
      <c r="B237" s="36" t="s">
        <v>893</v>
      </c>
      <c r="C237" s="37">
        <v>1</v>
      </c>
      <c r="D237" s="37" t="s">
        <v>894</v>
      </c>
      <c r="E237" s="37" t="s">
        <v>164</v>
      </c>
      <c r="F237" s="37" t="s">
        <v>165</v>
      </c>
      <c r="G237" s="36" t="s">
        <v>895</v>
      </c>
      <c r="H237" s="38">
        <v>34212</v>
      </c>
      <c r="I237" s="38">
        <v>6000</v>
      </c>
      <c r="J237" s="37" t="s">
        <v>20</v>
      </c>
      <c r="K237" s="37" t="s">
        <v>56</v>
      </c>
      <c r="L237" s="36" t="s">
        <v>896</v>
      </c>
    </row>
    <row r="238" s="2" customFormat="1" ht="56.25" spans="1:12">
      <c r="A238" s="35">
        <f>IF(C238&lt;&gt;"",MAX(A$7:A237)+1,"")</f>
        <v>230</v>
      </c>
      <c r="B238" s="36" t="s">
        <v>897</v>
      </c>
      <c r="C238" s="37">
        <v>1</v>
      </c>
      <c r="D238" s="37" t="s">
        <v>898</v>
      </c>
      <c r="E238" s="37" t="s">
        <v>479</v>
      </c>
      <c r="F238" s="37" t="s">
        <v>165</v>
      </c>
      <c r="G238" s="36" t="s">
        <v>899</v>
      </c>
      <c r="H238" s="38">
        <v>12800</v>
      </c>
      <c r="I238" s="38">
        <v>5000</v>
      </c>
      <c r="J238" s="37" t="s">
        <v>20</v>
      </c>
      <c r="K238" s="37" t="s">
        <v>282</v>
      </c>
      <c r="L238" s="36" t="s">
        <v>449</v>
      </c>
    </row>
    <row r="239" s="2" customFormat="1" ht="37.5" spans="1:12">
      <c r="A239" s="35">
        <f>IF(C239&lt;&gt;"",MAX(A$7:A238)+1,"")</f>
        <v>231</v>
      </c>
      <c r="B239" s="36" t="s">
        <v>900</v>
      </c>
      <c r="C239" s="37">
        <v>1</v>
      </c>
      <c r="D239" s="37" t="s">
        <v>901</v>
      </c>
      <c r="E239" s="37" t="s">
        <v>164</v>
      </c>
      <c r="F239" s="37" t="s">
        <v>165</v>
      </c>
      <c r="G239" s="36" t="s">
        <v>902</v>
      </c>
      <c r="H239" s="38">
        <v>17700</v>
      </c>
      <c r="I239" s="38">
        <v>5000</v>
      </c>
      <c r="J239" s="37" t="s">
        <v>20</v>
      </c>
      <c r="K239" s="37" t="s">
        <v>75</v>
      </c>
      <c r="L239" s="36" t="s">
        <v>830</v>
      </c>
    </row>
    <row r="240" s="2" customFormat="1" ht="37.5" spans="1:12">
      <c r="A240" s="35">
        <f>IF(C240&lt;&gt;"",MAX(A$7:A239)+1,"")</f>
        <v>232</v>
      </c>
      <c r="B240" s="36" t="s">
        <v>903</v>
      </c>
      <c r="C240" s="37">
        <v>1</v>
      </c>
      <c r="D240" s="37" t="s">
        <v>65</v>
      </c>
      <c r="E240" s="37" t="s">
        <v>113</v>
      </c>
      <c r="F240" s="37" t="s">
        <v>114</v>
      </c>
      <c r="G240" s="36" t="s">
        <v>904</v>
      </c>
      <c r="H240" s="38">
        <v>32059</v>
      </c>
      <c r="I240" s="38">
        <v>6000</v>
      </c>
      <c r="J240" s="37" t="s">
        <v>20</v>
      </c>
      <c r="K240" s="37" t="s">
        <v>75</v>
      </c>
      <c r="L240" s="36" t="s">
        <v>847</v>
      </c>
    </row>
    <row r="241" s="2" customFormat="1" ht="93.75" spans="1:12">
      <c r="A241" s="35">
        <f>IF(C241&lt;&gt;"",MAX(A$7:A240)+1,"")</f>
        <v>233</v>
      </c>
      <c r="B241" s="36" t="s">
        <v>905</v>
      </c>
      <c r="C241" s="37">
        <v>1</v>
      </c>
      <c r="D241" s="37" t="s">
        <v>163</v>
      </c>
      <c r="E241" s="37" t="s">
        <v>153</v>
      </c>
      <c r="F241" s="37" t="s">
        <v>210</v>
      </c>
      <c r="G241" s="36" t="s">
        <v>906</v>
      </c>
      <c r="H241" s="38">
        <v>191394</v>
      </c>
      <c r="I241" s="38">
        <v>70000</v>
      </c>
      <c r="J241" s="37" t="s">
        <v>20</v>
      </c>
      <c r="K241" s="37" t="s">
        <v>21</v>
      </c>
      <c r="L241" s="36" t="s">
        <v>907</v>
      </c>
    </row>
    <row r="242" s="2" customFormat="1" ht="56.25" spans="1:12">
      <c r="A242" s="35">
        <f>IF(C242&lt;&gt;"",MAX(A$7:A241)+1,"")</f>
        <v>234</v>
      </c>
      <c r="B242" s="36" t="s">
        <v>908</v>
      </c>
      <c r="C242" s="37">
        <v>1</v>
      </c>
      <c r="D242" s="37" t="s">
        <v>89</v>
      </c>
      <c r="E242" s="37" t="s">
        <v>169</v>
      </c>
      <c r="F242" s="37" t="s">
        <v>97</v>
      </c>
      <c r="G242" s="36" t="s">
        <v>909</v>
      </c>
      <c r="H242" s="38">
        <v>21108.19</v>
      </c>
      <c r="I242" s="38">
        <v>5000</v>
      </c>
      <c r="J242" s="37" t="s">
        <v>20</v>
      </c>
      <c r="K242" s="37" t="s">
        <v>29</v>
      </c>
      <c r="L242" s="36" t="s">
        <v>910</v>
      </c>
    </row>
    <row r="243" s="2" customFormat="1" ht="75" spans="1:12">
      <c r="A243" s="35">
        <f>IF(C243&lt;&gt;"",MAX(A$7:A242)+1,"")</f>
        <v>235</v>
      </c>
      <c r="B243" s="36" t="s">
        <v>911</v>
      </c>
      <c r="C243" s="37">
        <v>1</v>
      </c>
      <c r="D243" s="37" t="s">
        <v>89</v>
      </c>
      <c r="E243" s="37" t="s">
        <v>298</v>
      </c>
      <c r="F243" s="37" t="s">
        <v>53</v>
      </c>
      <c r="G243" s="36" t="s">
        <v>912</v>
      </c>
      <c r="H243" s="38">
        <v>53659.55</v>
      </c>
      <c r="I243" s="38">
        <v>10000</v>
      </c>
      <c r="J243" s="37" t="s">
        <v>278</v>
      </c>
      <c r="K243" s="37" t="s">
        <v>75</v>
      </c>
      <c r="L243" s="36" t="s">
        <v>913</v>
      </c>
    </row>
    <row r="244" s="2" customFormat="1" ht="37.5" spans="1:12">
      <c r="A244" s="35">
        <f>IF(C244&lt;&gt;"",MAX(A$7:A243)+1,"")</f>
        <v>236</v>
      </c>
      <c r="B244" s="36" t="s">
        <v>914</v>
      </c>
      <c r="C244" s="37">
        <v>1</v>
      </c>
      <c r="D244" s="37" t="s">
        <v>256</v>
      </c>
      <c r="E244" s="37" t="s">
        <v>257</v>
      </c>
      <c r="F244" s="37" t="s">
        <v>26</v>
      </c>
      <c r="G244" s="36" t="s">
        <v>915</v>
      </c>
      <c r="H244" s="38">
        <v>92141</v>
      </c>
      <c r="I244" s="38">
        <v>11200</v>
      </c>
      <c r="J244" s="37" t="s">
        <v>20</v>
      </c>
      <c r="K244" s="37" t="s">
        <v>29</v>
      </c>
      <c r="L244" s="36" t="s">
        <v>610</v>
      </c>
    </row>
    <row r="245" s="2" customFormat="1" ht="56.25" spans="1:12">
      <c r="A245" s="35">
        <f>IF(C245&lt;&gt;"",MAX(A$7:A244)+1,"")</f>
        <v>237</v>
      </c>
      <c r="B245" s="36" t="s">
        <v>916</v>
      </c>
      <c r="C245" s="37">
        <v>1</v>
      </c>
      <c r="D245" s="37" t="s">
        <v>917</v>
      </c>
      <c r="E245" s="37" t="s">
        <v>142</v>
      </c>
      <c r="F245" s="37" t="s">
        <v>143</v>
      </c>
      <c r="G245" s="36" t="s">
        <v>918</v>
      </c>
      <c r="H245" s="38">
        <v>21229</v>
      </c>
      <c r="I245" s="38">
        <v>8000</v>
      </c>
      <c r="J245" s="37" t="s">
        <v>919</v>
      </c>
      <c r="K245" s="37" t="s">
        <v>139</v>
      </c>
      <c r="L245" s="36" t="s">
        <v>920</v>
      </c>
    </row>
    <row r="246" s="2" customFormat="1" ht="56.25" spans="1:12">
      <c r="A246" s="35">
        <f>IF(C246&lt;&gt;"",MAX(A$7:A245)+1,"")</f>
        <v>238</v>
      </c>
      <c r="B246" s="36" t="s">
        <v>921</v>
      </c>
      <c r="C246" s="37">
        <v>1</v>
      </c>
      <c r="D246" s="37" t="s">
        <v>917</v>
      </c>
      <c r="E246" s="37" t="s">
        <v>142</v>
      </c>
      <c r="F246" s="37" t="s">
        <v>143</v>
      </c>
      <c r="G246" s="36" t="s">
        <v>922</v>
      </c>
      <c r="H246" s="38">
        <v>16637</v>
      </c>
      <c r="I246" s="38">
        <v>8000</v>
      </c>
      <c r="J246" s="37" t="s">
        <v>919</v>
      </c>
      <c r="K246" s="37" t="s">
        <v>139</v>
      </c>
      <c r="L246" s="36" t="s">
        <v>923</v>
      </c>
    </row>
    <row r="247" s="2" customFormat="1" ht="56.25" spans="1:12">
      <c r="A247" s="35">
        <f>IF(C247&lt;&gt;"",MAX(A$7:A246)+1,"")</f>
        <v>239</v>
      </c>
      <c r="B247" s="36" t="s">
        <v>924</v>
      </c>
      <c r="C247" s="37">
        <v>1</v>
      </c>
      <c r="D247" s="37" t="s">
        <v>695</v>
      </c>
      <c r="E247" s="37" t="s">
        <v>72</v>
      </c>
      <c r="F247" s="37" t="s">
        <v>73</v>
      </c>
      <c r="G247" s="36" t="s">
        <v>925</v>
      </c>
      <c r="H247" s="38">
        <v>120000</v>
      </c>
      <c r="I247" s="38">
        <v>60000</v>
      </c>
      <c r="J247" s="37" t="s">
        <v>926</v>
      </c>
      <c r="K247" s="37" t="s">
        <v>75</v>
      </c>
      <c r="L247" s="36" t="s">
        <v>927</v>
      </c>
    </row>
    <row r="248" s="2" customFormat="1" ht="37.5" spans="1:12">
      <c r="A248" s="35">
        <f>IF(C248&lt;&gt;"",MAX(A$7:A247)+1,"")</f>
        <v>240</v>
      </c>
      <c r="B248" s="36" t="s">
        <v>928</v>
      </c>
      <c r="C248" s="37">
        <v>1</v>
      </c>
      <c r="D248" s="37" t="s">
        <v>89</v>
      </c>
      <c r="E248" s="37" t="s">
        <v>483</v>
      </c>
      <c r="F248" s="37" t="s">
        <v>929</v>
      </c>
      <c r="G248" s="36" t="s">
        <v>930</v>
      </c>
      <c r="H248" s="38">
        <v>248825</v>
      </c>
      <c r="I248" s="38">
        <v>32980</v>
      </c>
      <c r="J248" s="37" t="s">
        <v>20</v>
      </c>
      <c r="K248" s="37" t="s">
        <v>390</v>
      </c>
      <c r="L248" s="36" t="s">
        <v>931</v>
      </c>
    </row>
    <row r="249" s="2" customFormat="1" ht="37.5" spans="1:12">
      <c r="A249" s="35">
        <f>IF(C249&lt;&gt;"",MAX(A$7:A248)+1,"")</f>
        <v>241</v>
      </c>
      <c r="B249" s="36" t="s">
        <v>932</v>
      </c>
      <c r="C249" s="37">
        <v>1</v>
      </c>
      <c r="D249" s="37" t="s">
        <v>89</v>
      </c>
      <c r="E249" s="37" t="s">
        <v>102</v>
      </c>
      <c r="F249" s="37" t="s">
        <v>933</v>
      </c>
      <c r="G249" s="36" t="s">
        <v>934</v>
      </c>
      <c r="H249" s="38">
        <v>70674</v>
      </c>
      <c r="I249" s="38">
        <v>8250</v>
      </c>
      <c r="J249" s="41" t="s">
        <v>20</v>
      </c>
      <c r="K249" s="37" t="s">
        <v>29</v>
      </c>
      <c r="L249" s="36" t="s">
        <v>935</v>
      </c>
    </row>
    <row r="250" s="2" customFormat="1" ht="37.5" spans="1:12">
      <c r="A250" s="35">
        <f>IF(C250&lt;&gt;"",MAX(A$7:A249)+1,"")</f>
        <v>242</v>
      </c>
      <c r="B250" s="36" t="s">
        <v>936</v>
      </c>
      <c r="C250" s="37">
        <v>1</v>
      </c>
      <c r="D250" s="37" t="s">
        <v>177</v>
      </c>
      <c r="E250" s="37" t="s">
        <v>169</v>
      </c>
      <c r="F250" s="37" t="s">
        <v>97</v>
      </c>
      <c r="G250" s="36" t="s">
        <v>937</v>
      </c>
      <c r="H250" s="38">
        <v>166585.21</v>
      </c>
      <c r="I250" s="38">
        <v>40000</v>
      </c>
      <c r="J250" s="37" t="s">
        <v>179</v>
      </c>
      <c r="K250" s="37" t="s">
        <v>29</v>
      </c>
      <c r="L250" s="36" t="s">
        <v>570</v>
      </c>
    </row>
    <row r="251" s="2" customFormat="1" ht="56.25" spans="1:12">
      <c r="A251" s="35">
        <f>IF(C251&lt;&gt;"",MAX(A$7:A250)+1,"")</f>
        <v>243</v>
      </c>
      <c r="B251" s="36" t="s">
        <v>938</v>
      </c>
      <c r="C251" s="37">
        <v>1</v>
      </c>
      <c r="D251" s="37" t="s">
        <v>939</v>
      </c>
      <c r="E251" s="37" t="s">
        <v>940</v>
      </c>
      <c r="F251" s="37" t="s">
        <v>120</v>
      </c>
      <c r="G251" s="36" t="s">
        <v>941</v>
      </c>
      <c r="H251" s="38">
        <v>56126</v>
      </c>
      <c r="I251" s="38">
        <v>20638</v>
      </c>
      <c r="J251" s="37" t="s">
        <v>942</v>
      </c>
      <c r="K251" s="37" t="s">
        <v>56</v>
      </c>
      <c r="L251" s="36" t="s">
        <v>943</v>
      </c>
    </row>
    <row r="252" s="2" customFormat="1" ht="37.5" spans="1:12">
      <c r="A252" s="35" t="str">
        <f>IF(C252&lt;&gt;"",MAX(A$7:A251)+1,"")</f>
        <v/>
      </c>
      <c r="B252" s="72" t="s">
        <v>944</v>
      </c>
      <c r="C252" s="37"/>
      <c r="D252" s="74">
        <f>SUM(C253:C285)</f>
        <v>33</v>
      </c>
      <c r="E252" s="74"/>
      <c r="F252" s="74"/>
      <c r="G252" s="72"/>
      <c r="H252" s="73">
        <f>SUM(H253:H285)</f>
        <v>2182230.73</v>
      </c>
      <c r="I252" s="73">
        <f>SUM(I253:I285)</f>
        <v>290400</v>
      </c>
      <c r="J252" s="74"/>
      <c r="K252" s="74"/>
      <c r="L252" s="72"/>
    </row>
    <row r="253" s="2" customFormat="1" ht="93.75" spans="1:12">
      <c r="A253" s="35">
        <f>IF(C253&lt;&gt;"",MAX(A$7:A252)+1,"")</f>
        <v>244</v>
      </c>
      <c r="B253" s="36" t="s">
        <v>945</v>
      </c>
      <c r="C253" s="37">
        <v>1</v>
      </c>
      <c r="D253" s="37" t="s">
        <v>163</v>
      </c>
      <c r="E253" s="37" t="s">
        <v>946</v>
      </c>
      <c r="F253" s="37" t="s">
        <v>210</v>
      </c>
      <c r="G253" s="36" t="s">
        <v>947</v>
      </c>
      <c r="H253" s="38">
        <v>330541</v>
      </c>
      <c r="I253" s="38">
        <v>61000</v>
      </c>
      <c r="J253" s="37" t="s">
        <v>948</v>
      </c>
      <c r="K253" s="37" t="s">
        <v>949</v>
      </c>
      <c r="L253" s="36" t="s">
        <v>596</v>
      </c>
    </row>
    <row r="254" s="2" customFormat="1" ht="93.75" spans="1:12">
      <c r="A254" s="35">
        <f>IF(C254&lt;&gt;"",MAX(A$7:A253)+1,"")</f>
        <v>245</v>
      </c>
      <c r="B254" s="36" t="s">
        <v>950</v>
      </c>
      <c r="C254" s="37">
        <v>1</v>
      </c>
      <c r="D254" s="37" t="s">
        <v>89</v>
      </c>
      <c r="E254" s="37" t="s">
        <v>119</v>
      </c>
      <c r="F254" s="37" t="s">
        <v>120</v>
      </c>
      <c r="G254" s="36" t="s">
        <v>951</v>
      </c>
      <c r="H254" s="38">
        <v>18229</v>
      </c>
      <c r="I254" s="38">
        <v>7500</v>
      </c>
      <c r="J254" s="37" t="s">
        <v>20</v>
      </c>
      <c r="K254" s="37" t="s">
        <v>850</v>
      </c>
      <c r="L254" s="36" t="s">
        <v>952</v>
      </c>
    </row>
    <row r="255" s="2" customFormat="1" ht="56.25" spans="1:12">
      <c r="A255" s="35">
        <f>IF(C255&lt;&gt;"",MAX(A$7:A254)+1,"")</f>
        <v>246</v>
      </c>
      <c r="B255" s="36" t="s">
        <v>953</v>
      </c>
      <c r="C255" s="37">
        <v>1</v>
      </c>
      <c r="D255" s="37" t="s">
        <v>95</v>
      </c>
      <c r="E255" s="37" t="s">
        <v>164</v>
      </c>
      <c r="F255" s="37" t="s">
        <v>165</v>
      </c>
      <c r="G255" s="36" t="s">
        <v>954</v>
      </c>
      <c r="H255" s="38">
        <v>10240</v>
      </c>
      <c r="I255" s="38">
        <v>7000</v>
      </c>
      <c r="J255" s="37" t="s">
        <v>20</v>
      </c>
      <c r="K255" s="37" t="s">
        <v>955</v>
      </c>
      <c r="L255" s="36" t="s">
        <v>854</v>
      </c>
    </row>
    <row r="256" s="2" customFormat="1" ht="75" spans="1:12">
      <c r="A256" s="35">
        <f>IF(C256&lt;&gt;"",MAX(A$7:A255)+1,"")</f>
        <v>247</v>
      </c>
      <c r="B256" s="36" t="s">
        <v>956</v>
      </c>
      <c r="C256" s="37">
        <v>1</v>
      </c>
      <c r="D256" s="37" t="s">
        <v>163</v>
      </c>
      <c r="E256" s="81" t="s">
        <v>957</v>
      </c>
      <c r="F256" s="37" t="s">
        <v>210</v>
      </c>
      <c r="G256" s="36" t="s">
        <v>958</v>
      </c>
      <c r="H256" s="38">
        <v>27049</v>
      </c>
      <c r="I256" s="38">
        <v>10000</v>
      </c>
      <c r="J256" s="37" t="s">
        <v>20</v>
      </c>
      <c r="K256" s="37" t="s">
        <v>364</v>
      </c>
      <c r="L256" s="36" t="s">
        <v>582</v>
      </c>
    </row>
    <row r="257" s="2" customFormat="1" ht="75" spans="1:12">
      <c r="A257" s="35">
        <f>IF(C257&lt;&gt;"",MAX(A$7:A256)+1,"")</f>
        <v>248</v>
      </c>
      <c r="B257" s="36" t="s">
        <v>959</v>
      </c>
      <c r="C257" s="37">
        <v>1</v>
      </c>
      <c r="D257" s="37" t="s">
        <v>163</v>
      </c>
      <c r="E257" s="81" t="s">
        <v>957</v>
      </c>
      <c r="F257" s="37" t="s">
        <v>210</v>
      </c>
      <c r="G257" s="36" t="s">
        <v>960</v>
      </c>
      <c r="H257" s="38">
        <v>24250</v>
      </c>
      <c r="I257" s="38">
        <v>12000</v>
      </c>
      <c r="J257" s="37" t="s">
        <v>20</v>
      </c>
      <c r="K257" s="37" t="s">
        <v>364</v>
      </c>
      <c r="L257" s="36" t="s">
        <v>582</v>
      </c>
    </row>
    <row r="258" s="2" customFormat="1" ht="75" spans="1:12">
      <c r="A258" s="35">
        <f>IF(C258&lt;&gt;"",MAX(A$7:A257)+1,"")</f>
        <v>249</v>
      </c>
      <c r="B258" s="36" t="s">
        <v>961</v>
      </c>
      <c r="C258" s="37">
        <v>1</v>
      </c>
      <c r="D258" s="37" t="s">
        <v>163</v>
      </c>
      <c r="E258" s="81" t="s">
        <v>957</v>
      </c>
      <c r="F258" s="37" t="s">
        <v>210</v>
      </c>
      <c r="G258" s="36" t="s">
        <v>962</v>
      </c>
      <c r="H258" s="38">
        <v>24347</v>
      </c>
      <c r="I258" s="38">
        <v>11800</v>
      </c>
      <c r="J258" s="37" t="s">
        <v>20</v>
      </c>
      <c r="K258" s="37" t="s">
        <v>963</v>
      </c>
      <c r="L258" s="36" t="s">
        <v>582</v>
      </c>
    </row>
    <row r="259" s="2" customFormat="1" ht="75" spans="1:12">
      <c r="A259" s="35">
        <f>IF(C259&lt;&gt;"",MAX(A$7:A258)+1,"")</f>
        <v>250</v>
      </c>
      <c r="B259" s="36" t="s">
        <v>964</v>
      </c>
      <c r="C259" s="37">
        <v>1</v>
      </c>
      <c r="D259" s="37" t="s">
        <v>163</v>
      </c>
      <c r="E259" s="81" t="s">
        <v>957</v>
      </c>
      <c r="F259" s="37" t="s">
        <v>210</v>
      </c>
      <c r="G259" s="36" t="s">
        <v>965</v>
      </c>
      <c r="H259" s="38">
        <v>57599</v>
      </c>
      <c r="I259" s="38">
        <v>25000</v>
      </c>
      <c r="J259" s="37" t="s">
        <v>20</v>
      </c>
      <c r="K259" s="37" t="s">
        <v>220</v>
      </c>
      <c r="L259" s="36" t="s">
        <v>582</v>
      </c>
    </row>
    <row r="260" s="2" customFormat="1" ht="75" spans="1:12">
      <c r="A260" s="35">
        <f>IF(C260&lt;&gt;"",MAX(A$7:A259)+1,"")</f>
        <v>251</v>
      </c>
      <c r="B260" s="36" t="s">
        <v>966</v>
      </c>
      <c r="C260" s="37">
        <v>1</v>
      </c>
      <c r="D260" s="37" t="s">
        <v>163</v>
      </c>
      <c r="E260" s="81" t="s">
        <v>957</v>
      </c>
      <c r="F260" s="37" t="s">
        <v>210</v>
      </c>
      <c r="G260" s="36" t="s">
        <v>967</v>
      </c>
      <c r="H260" s="38">
        <v>31072</v>
      </c>
      <c r="I260" s="38">
        <v>13700</v>
      </c>
      <c r="J260" s="37" t="s">
        <v>20</v>
      </c>
      <c r="K260" s="37" t="s">
        <v>220</v>
      </c>
      <c r="L260" s="36" t="s">
        <v>582</v>
      </c>
    </row>
    <row r="261" s="2" customFormat="1" ht="75" spans="1:12">
      <c r="A261" s="35">
        <f>IF(C261&lt;&gt;"",MAX(A$7:A260)+1,"")</f>
        <v>252</v>
      </c>
      <c r="B261" s="36" t="s">
        <v>968</v>
      </c>
      <c r="C261" s="37">
        <v>1</v>
      </c>
      <c r="D261" s="37" t="s">
        <v>163</v>
      </c>
      <c r="E261" s="81" t="s">
        <v>957</v>
      </c>
      <c r="F261" s="37" t="s">
        <v>210</v>
      </c>
      <c r="G261" s="36" t="s">
        <v>969</v>
      </c>
      <c r="H261" s="38">
        <v>33482</v>
      </c>
      <c r="I261" s="38">
        <v>11900</v>
      </c>
      <c r="J261" s="37" t="s">
        <v>20</v>
      </c>
      <c r="K261" s="37" t="s">
        <v>220</v>
      </c>
      <c r="L261" s="36" t="s">
        <v>582</v>
      </c>
    </row>
    <row r="262" s="2" customFormat="1" ht="75" spans="1:12">
      <c r="A262" s="35">
        <f>IF(C262&lt;&gt;"",MAX(A$7:A261)+1,"")</f>
        <v>253</v>
      </c>
      <c r="B262" s="36" t="s">
        <v>970</v>
      </c>
      <c r="C262" s="37">
        <v>1</v>
      </c>
      <c r="D262" s="37" t="s">
        <v>163</v>
      </c>
      <c r="E262" s="81" t="s">
        <v>957</v>
      </c>
      <c r="F262" s="37" t="s">
        <v>210</v>
      </c>
      <c r="G262" s="36" t="s">
        <v>971</v>
      </c>
      <c r="H262" s="38">
        <v>16703</v>
      </c>
      <c r="I262" s="38">
        <v>5200</v>
      </c>
      <c r="J262" s="37" t="s">
        <v>20</v>
      </c>
      <c r="K262" s="37" t="s">
        <v>220</v>
      </c>
      <c r="L262" s="36" t="s">
        <v>582</v>
      </c>
    </row>
    <row r="263" s="2" customFormat="1" ht="75" spans="1:12">
      <c r="A263" s="35">
        <f>IF(C263&lt;&gt;"",MAX(A$7:A262)+1,"")</f>
        <v>254</v>
      </c>
      <c r="B263" s="36" t="s">
        <v>972</v>
      </c>
      <c r="C263" s="37">
        <v>1</v>
      </c>
      <c r="D263" s="37" t="s">
        <v>163</v>
      </c>
      <c r="E263" s="81" t="s">
        <v>957</v>
      </c>
      <c r="F263" s="37" t="s">
        <v>210</v>
      </c>
      <c r="G263" s="36" t="s">
        <v>973</v>
      </c>
      <c r="H263" s="38">
        <v>39307</v>
      </c>
      <c r="I263" s="38">
        <v>15000</v>
      </c>
      <c r="J263" s="37" t="s">
        <v>20</v>
      </c>
      <c r="K263" s="37" t="s">
        <v>220</v>
      </c>
      <c r="L263" s="36" t="s">
        <v>582</v>
      </c>
    </row>
    <row r="264" s="2" customFormat="1" ht="56.25" spans="1:12">
      <c r="A264" s="35">
        <f>IF(C264&lt;&gt;"",MAX(A$7:A263)+1,"")</f>
        <v>255</v>
      </c>
      <c r="B264" s="36" t="s">
        <v>974</v>
      </c>
      <c r="C264" s="37">
        <v>1</v>
      </c>
      <c r="D264" s="37" t="s">
        <v>163</v>
      </c>
      <c r="E264" s="37" t="s">
        <v>203</v>
      </c>
      <c r="F264" s="37" t="s">
        <v>210</v>
      </c>
      <c r="G264" s="36" t="s">
        <v>975</v>
      </c>
      <c r="H264" s="38">
        <v>23000</v>
      </c>
      <c r="I264" s="38">
        <v>5000</v>
      </c>
      <c r="J264" s="37" t="s">
        <v>20</v>
      </c>
      <c r="K264" s="37" t="s">
        <v>139</v>
      </c>
      <c r="L264" s="36" t="s">
        <v>582</v>
      </c>
    </row>
    <row r="265" s="2" customFormat="1" ht="93.75" spans="1:12">
      <c r="A265" s="35">
        <f>IF(C265&lt;&gt;"",MAX(A$7:A264)+1,"")</f>
        <v>256</v>
      </c>
      <c r="B265" s="36" t="s">
        <v>976</v>
      </c>
      <c r="C265" s="37">
        <v>1</v>
      </c>
      <c r="D265" s="37" t="s">
        <v>163</v>
      </c>
      <c r="E265" s="37" t="s">
        <v>203</v>
      </c>
      <c r="F265" s="37" t="s">
        <v>210</v>
      </c>
      <c r="G265" s="36" t="s">
        <v>977</v>
      </c>
      <c r="H265" s="38">
        <v>270000</v>
      </c>
      <c r="I265" s="38">
        <v>2000</v>
      </c>
      <c r="J265" s="37" t="s">
        <v>20</v>
      </c>
      <c r="K265" s="37" t="s">
        <v>978</v>
      </c>
      <c r="L265" s="36" t="s">
        <v>582</v>
      </c>
    </row>
    <row r="266" s="2" customFormat="1" ht="93.75" spans="1:12">
      <c r="A266" s="35">
        <f>IF(C266&lt;&gt;"",MAX(A$7:A265)+1,"")</f>
        <v>257</v>
      </c>
      <c r="B266" s="36" t="s">
        <v>979</v>
      </c>
      <c r="C266" s="37">
        <v>1</v>
      </c>
      <c r="D266" s="37" t="s">
        <v>65</v>
      </c>
      <c r="E266" s="37" t="s">
        <v>113</v>
      </c>
      <c r="F266" s="37" t="s">
        <v>114</v>
      </c>
      <c r="G266" s="36" t="s">
        <v>980</v>
      </c>
      <c r="H266" s="38">
        <v>129403</v>
      </c>
      <c r="I266" s="38">
        <v>8000</v>
      </c>
      <c r="J266" s="37" t="s">
        <v>20</v>
      </c>
      <c r="K266" s="37" t="s">
        <v>981</v>
      </c>
      <c r="L266" s="36" t="s">
        <v>982</v>
      </c>
    </row>
    <row r="267" s="2" customFormat="1" ht="93.75" spans="1:12">
      <c r="A267" s="35">
        <f>IF(C267&lt;&gt;"",MAX(A$7:A266)+1,"")</f>
        <v>258</v>
      </c>
      <c r="B267" s="36" t="s">
        <v>983</v>
      </c>
      <c r="C267" s="37">
        <v>1</v>
      </c>
      <c r="D267" s="37" t="s">
        <v>163</v>
      </c>
      <c r="E267" s="81" t="s">
        <v>957</v>
      </c>
      <c r="F267" s="37" t="s">
        <v>210</v>
      </c>
      <c r="G267" s="36" t="s">
        <v>984</v>
      </c>
      <c r="H267" s="38">
        <v>48100</v>
      </c>
      <c r="I267" s="38">
        <v>5000</v>
      </c>
      <c r="J267" s="37" t="s">
        <v>20</v>
      </c>
      <c r="K267" s="37" t="s">
        <v>364</v>
      </c>
      <c r="L267" s="36" t="s">
        <v>582</v>
      </c>
    </row>
    <row r="268" s="2" customFormat="1" ht="93.75" spans="1:12">
      <c r="A268" s="35">
        <f>IF(C268&lt;&gt;"",MAX(A$7:A267)+1,"")</f>
        <v>259</v>
      </c>
      <c r="B268" s="36" t="s">
        <v>985</v>
      </c>
      <c r="C268" s="37">
        <v>1</v>
      </c>
      <c r="D268" s="37" t="s">
        <v>163</v>
      </c>
      <c r="E268" s="81" t="s">
        <v>957</v>
      </c>
      <c r="F268" s="37" t="s">
        <v>210</v>
      </c>
      <c r="G268" s="36" t="s">
        <v>986</v>
      </c>
      <c r="H268" s="38">
        <v>11110</v>
      </c>
      <c r="I268" s="38">
        <v>5000</v>
      </c>
      <c r="J268" s="37" t="s">
        <v>20</v>
      </c>
      <c r="K268" s="37" t="s">
        <v>987</v>
      </c>
      <c r="L268" s="36" t="s">
        <v>988</v>
      </c>
    </row>
    <row r="269" s="2" customFormat="1" ht="75" spans="1:12">
      <c r="A269" s="35">
        <f>IF(C269&lt;&gt;"",MAX(A$7:A268)+1,"")</f>
        <v>260</v>
      </c>
      <c r="B269" s="36" t="s">
        <v>989</v>
      </c>
      <c r="C269" s="37">
        <v>1</v>
      </c>
      <c r="D269" s="37" t="s">
        <v>163</v>
      </c>
      <c r="E269" s="81" t="s">
        <v>957</v>
      </c>
      <c r="F269" s="37" t="s">
        <v>210</v>
      </c>
      <c r="G269" s="36" t="s">
        <v>990</v>
      </c>
      <c r="H269" s="38">
        <v>69773</v>
      </c>
      <c r="I269" s="38">
        <v>5000</v>
      </c>
      <c r="J269" s="37" t="s">
        <v>20</v>
      </c>
      <c r="K269" s="37" t="s">
        <v>991</v>
      </c>
      <c r="L269" s="36" t="s">
        <v>988</v>
      </c>
    </row>
    <row r="270" s="2" customFormat="1" ht="56.25" spans="1:12">
      <c r="A270" s="35">
        <f>IF(C270&lt;&gt;"",MAX(A$7:A269)+1,"")</f>
        <v>261</v>
      </c>
      <c r="B270" s="36" t="s">
        <v>992</v>
      </c>
      <c r="C270" s="37">
        <v>1</v>
      </c>
      <c r="D270" s="37" t="s">
        <v>65</v>
      </c>
      <c r="E270" s="37" t="s">
        <v>113</v>
      </c>
      <c r="F270" s="37" t="s">
        <v>114</v>
      </c>
      <c r="G270" s="36" t="s">
        <v>993</v>
      </c>
      <c r="H270" s="38">
        <v>156417.57</v>
      </c>
      <c r="I270" s="38">
        <v>3000</v>
      </c>
      <c r="J270" s="37" t="s">
        <v>20</v>
      </c>
      <c r="K270" s="37" t="s">
        <v>29</v>
      </c>
      <c r="L270" s="36" t="s">
        <v>994</v>
      </c>
    </row>
    <row r="271" s="2" customFormat="1" ht="112.5" spans="1:12">
      <c r="A271" s="35">
        <f>IF(C271&lt;&gt;"",MAX(A$7:A270)+1,"")</f>
        <v>262</v>
      </c>
      <c r="B271" s="36" t="s">
        <v>995</v>
      </c>
      <c r="C271" s="37">
        <v>1</v>
      </c>
      <c r="D271" s="37" t="s">
        <v>65</v>
      </c>
      <c r="E271" s="37" t="s">
        <v>113</v>
      </c>
      <c r="F271" s="37" t="s">
        <v>114</v>
      </c>
      <c r="G271" s="36" t="s">
        <v>996</v>
      </c>
      <c r="H271" s="38">
        <v>23747.15</v>
      </c>
      <c r="I271" s="38">
        <v>1500</v>
      </c>
      <c r="J271" s="37" t="s">
        <v>20</v>
      </c>
      <c r="K271" s="37" t="s">
        <v>29</v>
      </c>
      <c r="L271" s="36" t="s">
        <v>997</v>
      </c>
    </row>
    <row r="272" s="2" customFormat="1" ht="75" spans="1:12">
      <c r="A272" s="35">
        <f>IF(C272&lt;&gt;"",MAX(A$7:A271)+1,"")</f>
        <v>263</v>
      </c>
      <c r="B272" s="36" t="s">
        <v>998</v>
      </c>
      <c r="C272" s="37">
        <v>1</v>
      </c>
      <c r="D272" s="37" t="s">
        <v>999</v>
      </c>
      <c r="E272" s="37" t="s">
        <v>200</v>
      </c>
      <c r="F272" s="37" t="s">
        <v>103</v>
      </c>
      <c r="G272" s="36" t="s">
        <v>1000</v>
      </c>
      <c r="H272" s="38">
        <v>400000</v>
      </c>
      <c r="I272" s="38">
        <v>6000</v>
      </c>
      <c r="J272" s="37" t="s">
        <v>20</v>
      </c>
      <c r="K272" s="37" t="s">
        <v>1001</v>
      </c>
      <c r="L272" s="36" t="s">
        <v>1002</v>
      </c>
    </row>
    <row r="273" s="2" customFormat="1" ht="75" spans="1:13">
      <c r="A273" s="35">
        <f>IF(C273&lt;&gt;"",MAX(A$7:A272)+1,"")</f>
        <v>264</v>
      </c>
      <c r="B273" s="36" t="s">
        <v>1003</v>
      </c>
      <c r="C273" s="37">
        <v>1</v>
      </c>
      <c r="D273" s="37" t="s">
        <v>1004</v>
      </c>
      <c r="E273" s="37" t="s">
        <v>113</v>
      </c>
      <c r="F273" s="37" t="s">
        <v>114</v>
      </c>
      <c r="G273" s="36" t="s">
        <v>1005</v>
      </c>
      <c r="H273" s="38">
        <v>15400</v>
      </c>
      <c r="I273" s="38">
        <v>5000</v>
      </c>
      <c r="J273" s="41" t="s">
        <v>20</v>
      </c>
      <c r="K273" s="37" t="s">
        <v>75</v>
      </c>
      <c r="L273" s="36" t="s">
        <v>1006</v>
      </c>
      <c r="M273" s="2">
        <v>1</v>
      </c>
    </row>
    <row r="274" s="2" customFormat="1" ht="56.25" spans="1:12">
      <c r="A274" s="35">
        <f>IF(C274&lt;&gt;"",MAX(A$7:A273)+1,"")</f>
        <v>265</v>
      </c>
      <c r="B274" s="36" t="s">
        <v>1007</v>
      </c>
      <c r="C274" s="37">
        <v>1</v>
      </c>
      <c r="D274" s="37" t="s">
        <v>1008</v>
      </c>
      <c r="E274" s="37" t="s">
        <v>257</v>
      </c>
      <c r="F274" s="37" t="s">
        <v>26</v>
      </c>
      <c r="G274" s="36" t="s">
        <v>1009</v>
      </c>
      <c r="H274" s="38">
        <v>38749</v>
      </c>
      <c r="I274" s="38">
        <v>3500</v>
      </c>
      <c r="J274" s="37" t="s">
        <v>1010</v>
      </c>
      <c r="K274" s="37" t="s">
        <v>75</v>
      </c>
      <c r="L274" s="36" t="s">
        <v>260</v>
      </c>
    </row>
    <row r="275" s="2" customFormat="1" ht="93.75" spans="1:12">
      <c r="A275" s="35">
        <f>IF(C275&lt;&gt;"",MAX(A$7:A274)+1,"")</f>
        <v>266</v>
      </c>
      <c r="B275" s="36" t="s">
        <v>1011</v>
      </c>
      <c r="C275" s="37">
        <v>1</v>
      </c>
      <c r="D275" s="37" t="s">
        <v>256</v>
      </c>
      <c r="E275" s="37" t="s">
        <v>257</v>
      </c>
      <c r="F275" s="37" t="s">
        <v>26</v>
      </c>
      <c r="G275" s="36" t="s">
        <v>1012</v>
      </c>
      <c r="H275" s="38">
        <v>64800</v>
      </c>
      <c r="I275" s="38">
        <v>20000</v>
      </c>
      <c r="J275" s="37" t="s">
        <v>1010</v>
      </c>
      <c r="K275" s="37" t="s">
        <v>1013</v>
      </c>
      <c r="L275" s="36" t="s">
        <v>610</v>
      </c>
    </row>
    <row r="276" s="2" customFormat="1" ht="131.25" spans="1:13">
      <c r="A276" s="35">
        <f>IF(C276&lt;&gt;"",MAX(A$7:A275)+1,"")</f>
        <v>267</v>
      </c>
      <c r="B276" s="36" t="s">
        <v>1014</v>
      </c>
      <c r="C276" s="37">
        <v>1</v>
      </c>
      <c r="D276" s="37" t="s">
        <v>1015</v>
      </c>
      <c r="E276" s="37" t="s">
        <v>72</v>
      </c>
      <c r="F276" s="37" t="s">
        <v>73</v>
      </c>
      <c r="G276" s="36" t="s">
        <v>1016</v>
      </c>
      <c r="H276" s="38">
        <v>52000</v>
      </c>
      <c r="I276" s="38">
        <v>15000</v>
      </c>
      <c r="J276" s="37" t="s">
        <v>1017</v>
      </c>
      <c r="K276" s="37" t="s">
        <v>139</v>
      </c>
      <c r="L276" s="36" t="s">
        <v>596</v>
      </c>
      <c r="M276" s="2">
        <v>1</v>
      </c>
    </row>
    <row r="277" s="7" customFormat="1" ht="75" spans="1:12">
      <c r="A277" s="35">
        <f>IF(C277&lt;&gt;"",MAX(A$7:A276)+1,"")</f>
        <v>268</v>
      </c>
      <c r="B277" s="82" t="s">
        <v>1018</v>
      </c>
      <c r="C277" s="83">
        <v>1</v>
      </c>
      <c r="D277" s="84" t="s">
        <v>1019</v>
      </c>
      <c r="E277" s="84" t="s">
        <v>1020</v>
      </c>
      <c r="F277" s="84" t="s">
        <v>165</v>
      </c>
      <c r="G277" s="82" t="s">
        <v>1021</v>
      </c>
      <c r="H277" s="85">
        <v>7402</v>
      </c>
      <c r="I277" s="85">
        <v>2600</v>
      </c>
      <c r="J277" s="84" t="s">
        <v>179</v>
      </c>
      <c r="K277" s="84" t="s">
        <v>75</v>
      </c>
      <c r="L277" s="82" t="s">
        <v>1022</v>
      </c>
    </row>
    <row r="278" s="7" customFormat="1" ht="75" spans="1:12">
      <c r="A278" s="35">
        <f>IF(C278&lt;&gt;"",MAX(A$7:A277)+1,"")</f>
        <v>269</v>
      </c>
      <c r="B278" s="82" t="s">
        <v>1023</v>
      </c>
      <c r="C278" s="83">
        <v>1</v>
      </c>
      <c r="D278" s="84" t="s">
        <v>1019</v>
      </c>
      <c r="E278" s="84" t="s">
        <v>1020</v>
      </c>
      <c r="F278" s="84" t="s">
        <v>26</v>
      </c>
      <c r="G278" s="82" t="s">
        <v>1024</v>
      </c>
      <c r="H278" s="85">
        <v>8408</v>
      </c>
      <c r="I278" s="85">
        <v>3200</v>
      </c>
      <c r="J278" s="84" t="s">
        <v>179</v>
      </c>
      <c r="K278" s="84" t="s">
        <v>75</v>
      </c>
      <c r="L278" s="82" t="s">
        <v>1025</v>
      </c>
    </row>
    <row r="279" s="7" customFormat="1" ht="112.5" spans="1:12">
      <c r="A279" s="35">
        <f>IF(C279&lt;&gt;"",MAX(A$7:A278)+1,"")</f>
        <v>270</v>
      </c>
      <c r="B279" s="82" t="s">
        <v>1026</v>
      </c>
      <c r="C279" s="83">
        <v>1</v>
      </c>
      <c r="D279" s="84" t="s">
        <v>323</v>
      </c>
      <c r="E279" s="84" t="s">
        <v>1020</v>
      </c>
      <c r="F279" s="84" t="s">
        <v>120</v>
      </c>
      <c r="G279" s="82" t="s">
        <v>1027</v>
      </c>
      <c r="H279" s="85">
        <v>56400</v>
      </c>
      <c r="I279" s="85">
        <v>3000</v>
      </c>
      <c r="J279" s="84" t="s">
        <v>20</v>
      </c>
      <c r="K279" s="84" t="s">
        <v>394</v>
      </c>
      <c r="L279" s="82" t="s">
        <v>167</v>
      </c>
    </row>
    <row r="280" s="7" customFormat="1" ht="75" spans="1:12">
      <c r="A280" s="35">
        <f>IF(C280&lt;&gt;"",MAX(A$7:A279)+1,"")</f>
        <v>271</v>
      </c>
      <c r="B280" s="82" t="s">
        <v>1028</v>
      </c>
      <c r="C280" s="83">
        <v>1</v>
      </c>
      <c r="D280" s="84" t="s">
        <v>323</v>
      </c>
      <c r="E280" s="84" t="s">
        <v>1020</v>
      </c>
      <c r="F280" s="84" t="s">
        <v>120</v>
      </c>
      <c r="G280" s="82" t="s">
        <v>1029</v>
      </c>
      <c r="H280" s="85">
        <v>31475</v>
      </c>
      <c r="I280" s="85">
        <v>8000</v>
      </c>
      <c r="J280" s="84" t="s">
        <v>85</v>
      </c>
      <c r="K280" s="84" t="s">
        <v>75</v>
      </c>
      <c r="L280" s="82" t="s">
        <v>167</v>
      </c>
    </row>
    <row r="281" s="7" customFormat="1" ht="56.25" spans="1:12">
      <c r="A281" s="35">
        <f>IF(C281&lt;&gt;"",MAX(A$7:A280)+1,"")</f>
        <v>272</v>
      </c>
      <c r="B281" s="82" t="s">
        <v>1030</v>
      </c>
      <c r="C281" s="83">
        <v>1</v>
      </c>
      <c r="D281" s="84" t="s">
        <v>323</v>
      </c>
      <c r="E281" s="84" t="s">
        <v>940</v>
      </c>
      <c r="F281" s="84" t="s">
        <v>312</v>
      </c>
      <c r="G281" s="82" t="s">
        <v>1031</v>
      </c>
      <c r="H281" s="85">
        <v>96768</v>
      </c>
      <c r="I281" s="85">
        <v>1000</v>
      </c>
      <c r="J281" s="84" t="s">
        <v>132</v>
      </c>
      <c r="K281" s="84" t="s">
        <v>29</v>
      </c>
      <c r="L281" s="82" t="s">
        <v>1032</v>
      </c>
    </row>
    <row r="282" s="7" customFormat="1" ht="56.25" spans="1:12">
      <c r="A282" s="35">
        <f>IF(C282&lt;&gt;"",MAX(A$7:A281)+1,"")</f>
        <v>273</v>
      </c>
      <c r="B282" s="82" t="s">
        <v>1033</v>
      </c>
      <c r="C282" s="83">
        <v>1</v>
      </c>
      <c r="D282" s="84" t="s">
        <v>323</v>
      </c>
      <c r="E282" s="84" t="s">
        <v>940</v>
      </c>
      <c r="F282" s="84" t="s">
        <v>114</v>
      </c>
      <c r="G282" s="82" t="s">
        <v>1034</v>
      </c>
      <c r="H282" s="85">
        <v>24530</v>
      </c>
      <c r="I282" s="85">
        <v>1000</v>
      </c>
      <c r="J282" s="84" t="s">
        <v>132</v>
      </c>
      <c r="K282" s="84" t="s">
        <v>29</v>
      </c>
      <c r="L282" s="82" t="s">
        <v>1035</v>
      </c>
    </row>
    <row r="283" s="7" customFormat="1" ht="56.25" spans="1:12">
      <c r="A283" s="35">
        <f>IF(C283&lt;&gt;"",MAX(A$7:A282)+1,"")</f>
        <v>274</v>
      </c>
      <c r="B283" s="82" t="s">
        <v>1036</v>
      </c>
      <c r="C283" s="83">
        <v>1</v>
      </c>
      <c r="D283" s="84" t="s">
        <v>323</v>
      </c>
      <c r="E283" s="84" t="s">
        <v>940</v>
      </c>
      <c r="F283" s="84" t="s">
        <v>210</v>
      </c>
      <c r="G283" s="82" t="s">
        <v>1037</v>
      </c>
      <c r="H283" s="85">
        <v>10727</v>
      </c>
      <c r="I283" s="85">
        <v>1000</v>
      </c>
      <c r="J283" s="84" t="s">
        <v>132</v>
      </c>
      <c r="K283" s="84" t="s">
        <v>150</v>
      </c>
      <c r="L283" s="82" t="s">
        <v>1038</v>
      </c>
    </row>
    <row r="284" s="7" customFormat="1" ht="93.75" spans="1:12">
      <c r="A284" s="35">
        <f>IF(C284&lt;&gt;"",MAX(A$7:A283)+1,"")</f>
        <v>275</v>
      </c>
      <c r="B284" s="82" t="s">
        <v>1039</v>
      </c>
      <c r="C284" s="83">
        <v>1</v>
      </c>
      <c r="D284" s="84" t="s">
        <v>65</v>
      </c>
      <c r="E284" s="84" t="s">
        <v>940</v>
      </c>
      <c r="F284" s="84" t="s">
        <v>165</v>
      </c>
      <c r="G284" s="82" t="s">
        <v>1040</v>
      </c>
      <c r="H284" s="85">
        <v>20682</v>
      </c>
      <c r="I284" s="85">
        <v>1500</v>
      </c>
      <c r="J284" s="84" t="s">
        <v>1041</v>
      </c>
      <c r="K284" s="84" t="s">
        <v>56</v>
      </c>
      <c r="L284" s="82" t="s">
        <v>1042</v>
      </c>
    </row>
    <row r="285" s="7" customFormat="1" ht="56.25" spans="1:12">
      <c r="A285" s="35">
        <f>IF(C285&lt;&gt;"",MAX(A$7:A284)+1,"")</f>
        <v>276</v>
      </c>
      <c r="B285" s="82" t="s">
        <v>1043</v>
      </c>
      <c r="C285" s="83">
        <v>1</v>
      </c>
      <c r="D285" s="84" t="s">
        <v>1044</v>
      </c>
      <c r="E285" s="84" t="s">
        <v>388</v>
      </c>
      <c r="F285" s="84" t="s">
        <v>46</v>
      </c>
      <c r="G285" s="82" t="s">
        <v>1045</v>
      </c>
      <c r="H285" s="85">
        <v>10520.01</v>
      </c>
      <c r="I285" s="85">
        <v>5000</v>
      </c>
      <c r="J285" s="84" t="s">
        <v>20</v>
      </c>
      <c r="K285" s="84" t="s">
        <v>75</v>
      </c>
      <c r="L285" s="82" t="s">
        <v>1046</v>
      </c>
    </row>
  </sheetData>
  <mergeCells count="5">
    <mergeCell ref="A1:B1"/>
    <mergeCell ref="A2:L2"/>
    <mergeCell ref="A3:L3"/>
    <mergeCell ref="M105:O105"/>
    <mergeCell ref="M106:O106"/>
  </mergeCells>
  <printOptions horizontalCentered="1"/>
  <pageMargins left="0.393055555555556" right="0.393055555555556" top="0.751388888888889" bottom="0.751388888888889" header="0.30625" footer="0.30625"/>
  <pageSetup paperSize="8" scale="78" fitToHeight="0" orientation="landscape" horizontalDpi="600" verticalDpi="300"/>
  <headerFooter alignWithMargins="0" scaleWithDoc="0">
    <oddFooter>&amp;C第 &amp;P 页，共 &amp;N 页</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2006-09-13T11:21:00Z</dcterms:created>
  <cp:lastPrinted>2017-01-13T09:11:00Z</cp:lastPrinted>
  <dcterms:modified xsi:type="dcterms:W3CDTF">2019-01-15T07:34:25Z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2052-10.8.0.6501</vt:lpwstr>
  </property>
</Properties>
</file>