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表1调出调入" sheetId="1" r:id="rId1"/>
  </sheets>
  <definedNames>
    <definedName name="_xlnm._FilterDatabase" localSheetId="0" hidden="1">附表1调出调入!$A$6:$IK$116</definedName>
    <definedName name="_xlnm.Print_Titles" localSheetId="0">附表1调出调入!$2:$4</definedName>
  </definedNames>
  <calcPr calcId="144525"/>
</workbook>
</file>

<file path=xl/sharedStrings.xml><?xml version="1.0" encoding="utf-8"?>
<sst xmlns="http://schemas.openxmlformats.org/spreadsheetml/2006/main" count="774" uniqueCount="423">
  <si>
    <t>附表1</t>
  </si>
  <si>
    <t>柳州市2021年市级层面统筹推进重大项目调整表（实施项目）</t>
  </si>
  <si>
    <t>金额单位： 万元</t>
  </si>
  <si>
    <t>序号</t>
  </si>
  <si>
    <t>项目名称</t>
  </si>
  <si>
    <t>项目业主</t>
  </si>
  <si>
    <t>责任单位</t>
  </si>
  <si>
    <t>建设地点</t>
  </si>
  <si>
    <t>主要建设规模及内容</t>
  </si>
  <si>
    <t>总投资</t>
  </si>
  <si>
    <t>年度
计划投资</t>
  </si>
  <si>
    <t>年度
建设目标</t>
  </si>
  <si>
    <t>调整依据</t>
  </si>
  <si>
    <t>备注</t>
  </si>
  <si>
    <t>替换项目</t>
  </si>
  <si>
    <t>一、调出</t>
  </si>
  <si>
    <t>28项</t>
  </si>
  <si>
    <t>Ⅰ、基础设施</t>
  </si>
  <si>
    <t>12项</t>
  </si>
  <si>
    <t>融水县乡乡通二级（三级）公路</t>
  </si>
  <si>
    <t>融水县交通运输局</t>
  </si>
  <si>
    <t>市交通运输局</t>
  </si>
  <si>
    <t>融水县</t>
  </si>
  <si>
    <t>实施项目5个，二级公路172.224公里</t>
  </si>
  <si>
    <t>完成工程量的100%</t>
  </si>
  <si>
    <t>原融水县乡乡通二级（三级）公路为打包打捆项目，现对项目进行分开</t>
  </si>
  <si>
    <t>省道S303怀宝至环江界公路工程（田头口至产儒段）</t>
  </si>
  <si>
    <t>东盟旅游食品产业园北侧叶山路东西两侧土地一级整理项目（一期）</t>
  </si>
  <si>
    <t>城建集团</t>
  </si>
  <si>
    <t>市自然资源规划局</t>
  </si>
  <si>
    <t>鱼峰区</t>
  </si>
  <si>
    <t>用地面积约100亩</t>
  </si>
  <si>
    <t>开展前期工作及征地拆迁</t>
  </si>
  <si>
    <t>城建计划调出</t>
  </si>
  <si>
    <t>南环路北侧商业居住及配套设施项目</t>
  </si>
  <si>
    <t>柳江新城区东四路</t>
  </si>
  <si>
    <t>柳江区城投公司</t>
  </si>
  <si>
    <t>柳江区政府</t>
  </si>
  <si>
    <t>柳江区</t>
  </si>
  <si>
    <t>全长5.8公里，红线宽40米，城市次干道</t>
  </si>
  <si>
    <t>完成工程量的40%</t>
  </si>
  <si>
    <t>1.《柳州市国土空间总体规划（2020-2035）》尚未获批，东六路周边土地一级整理项目范围能否纳入城镇开发边界作为集中建设区，目前仍具有不确定性。如不能纳入，土整项目无法推进，因东四路在土整项目范围内，也将影响到东四路的实施
2.东六路周边土地一级整理项目进展较慢，目前尚未有土地交易，导致东四路建设资金压力较大，年内推进项目较困难，难以形成有效投资</t>
  </si>
  <si>
    <t>柳江区新兴工业园四方片区标准厂房项目(一期）</t>
  </si>
  <si>
    <t>柳州市城市公共交通配套工程二期（白莲洞至白莲机场）</t>
  </si>
  <si>
    <t>轨道集团</t>
  </si>
  <si>
    <t>市重点办</t>
  </si>
  <si>
    <t>白莲洞站（不含）-白莲机场站，线路总长4.4千米含2站3区间</t>
  </si>
  <si>
    <t>完成项目勘察、管线迁改；高架段开展桩基施工</t>
  </si>
  <si>
    <t>柳州市公共交通配套工程（一期）西江路口市政配套工程</t>
  </si>
  <si>
    <t>柳州市智能交通电子监控管理系统（二期）</t>
  </si>
  <si>
    <t>市交警支队</t>
  </si>
  <si>
    <t>市公安局
市大数据发展局</t>
  </si>
  <si>
    <t>柳州市</t>
  </si>
  <si>
    <t>安装闯红灯电子警察前端、违法停车监控抓拍前端、机动车不礼让行人抓拍前端、硬件设备等</t>
  </si>
  <si>
    <t>开工建设</t>
  </si>
  <si>
    <t>大桥至里雍公路提级改造工程</t>
  </si>
  <si>
    <t>鱼峰区交通局</t>
  </si>
  <si>
    <t>鱼峰区政府</t>
  </si>
  <si>
    <t>建设总里程17.56公里，采用路基宽度12米，设计速度60公里/小时的二级公路标准建设，采用沥青混凝土路面</t>
  </si>
  <si>
    <t>缺乏建设资金</t>
  </si>
  <si>
    <t>融安县城东片区新火车站站前路网工程（一期）</t>
  </si>
  <si>
    <t>融安县投资开发公司</t>
  </si>
  <si>
    <t>融安县政府</t>
  </si>
  <si>
    <t>融安县</t>
  </si>
  <si>
    <t>包含长乐路、新枧路、曙光路、高泽路等4条主、次干路，全长约4936米，红线宽24-40米</t>
  </si>
  <si>
    <t>县财力薄弱，暂缓实施</t>
  </si>
  <si>
    <t>融安县土地综合整治项目</t>
  </si>
  <si>
    <t>融安县河东片区老旧小区配套基础设施建设项目</t>
  </si>
  <si>
    <t>融安县政府
融安县住房城乡建设局</t>
  </si>
  <si>
    <t>主要建设配套服务用房200平方米、地下室出地面楼梯1089.47平方米、地下停车库22488.82平方米、地下商业街9243.06平方米、道路硬化及广场铺装（含地面停车）31281.5平方米、绿化景观工程28270.84平方米、景观水体1721.81平方米、景观构筑物200项、室外供配电工程62523平方米、室外给排水工程62523平方米、土方工程202391.28立方米、电力杆线迁改工程1项、供水管道迁改工程1项</t>
  </si>
  <si>
    <t>申请中央资金、地方政府专项债未到位</t>
  </si>
  <si>
    <t>融安县生活垃圾焚烧发电项目</t>
  </si>
  <si>
    <t>白云路片区土地熟化项目</t>
  </si>
  <si>
    <t>鱼峰区住房城乡建设局</t>
  </si>
  <si>
    <t>用地面积695.84亩，总建筑面积34.69万平方米</t>
  </si>
  <si>
    <t>完成项目招标</t>
  </si>
  <si>
    <t>原项目因涉及小冶炼厂搬迁问题，无法按期实施</t>
  </si>
  <si>
    <t>柳州市箭盘路东一巷东化宿舍周边片区土地熟化项目</t>
  </si>
  <si>
    <t>两面针纸业环境治理及配套项目    土地综合整理</t>
  </si>
  <si>
    <t>产业集团</t>
  </si>
  <si>
    <t>柳东新区管委会</t>
  </si>
  <si>
    <t>柳东新区</t>
  </si>
  <si>
    <t>包括两面针纸业公司设备拆除，生产场地清理；以及按照国家规定对地块开展的土壤环境污染情况初步调查、详细调查、风险评估、编制土壤污染治理方案，并根据治理方案实施土壤环境污染治理工程，最终确保腾退土地符合规划用地土壤环境质量要求</t>
  </si>
  <si>
    <t>两面针纸业的职工安置方案尚未确定</t>
  </si>
  <si>
    <t>莲花立交桥东北侧片区土地熟化项目</t>
  </si>
  <si>
    <t>用地面积121.1亩，总建筑面积8.05万平方米</t>
  </si>
  <si>
    <t>因控规指标未能得到调整，导致项目无法满足开发条件</t>
  </si>
  <si>
    <t>罐头岭及周边片区土地熟化项目</t>
  </si>
  <si>
    <t>西江路及周边片区旧城改造土地熟化项目</t>
  </si>
  <si>
    <t>用地面积约563.6亩，总建筑面积12.8万平方米</t>
  </si>
  <si>
    <t>因涉及西江造船厂搬迁选址问题，未定熟化成本，导致项目无法按期实施</t>
  </si>
  <si>
    <t>水南六组及水山北侧片区土地熟化项目</t>
  </si>
  <si>
    <t>Ⅱ、产业发展</t>
  </si>
  <si>
    <t>广西康复辅助器具产业园</t>
  </si>
  <si>
    <t>北城集团</t>
  </si>
  <si>
    <t>建设标准厂房、综合研发楼、试验及检测中心等。</t>
  </si>
  <si>
    <t>园区尚未能明确项目建设需求，设计工作开展困难，年内无法开工</t>
  </si>
  <si>
    <t>柳州市古灵大道景观绿化扩宽工程</t>
  </si>
  <si>
    <t>自治区重大项目（预备）</t>
  </si>
  <si>
    <t>柳州·一都米原乡文化旅游项目</t>
  </si>
  <si>
    <t>柳州市雅恒投资发展有限公司</t>
  </si>
  <si>
    <t>项目分三期实施，打造农业种植及智慧管理、乡村文化体验、文化旅游服务结合的产业项目</t>
  </si>
  <si>
    <t>该项目于2019年6月正式签署协议至今，已长达二年，项目反复上市规委日常会和专家评审会，并多次修改，设计方案至今未获得批复</t>
  </si>
  <si>
    <t>柳州华铭ETC设备研发生产制造项目</t>
  </si>
  <si>
    <t>北部新区管委会</t>
  </si>
  <si>
    <t>北部生态新区
管委会</t>
  </si>
  <si>
    <t>北部生态新区</t>
  </si>
  <si>
    <t>用地面积约50亩，一期生产智能交通系统所需要的关键部件产品，二期用于建设柳州华铭智能终端设备扩产及核心模块项目</t>
  </si>
  <si>
    <t>项目已完成土地出让，受新冠疫情等影响，企业投资意向有所调整，拟申请将原竞得地块退还，另行协商选址用于项目一期的建设。柳东新区经研究，结合新区产业规划调整，同意收回地块的使用权，鉴于项目退地、购地及各项手续办理时间较长，年内难以实现开工建设，且新购置项目投资未能达到市重大产业项目标准，故申请调整该项目</t>
  </si>
  <si>
    <t>深圳核加半导体芯片基地项目</t>
  </si>
  <si>
    <t>柳州市中药饮片项目</t>
  </si>
  <si>
    <t>建设厂房、仓库、综合楼等。</t>
  </si>
  <si>
    <t>柳州市北部生态新区三合湖综合治理工程</t>
  </si>
  <si>
    <t>鹿寨县黄冕风电场</t>
  </si>
  <si>
    <t>广东聚量能源集团有限公司</t>
  </si>
  <si>
    <t>鹿寨县政府</t>
  </si>
  <si>
    <t>鹿寨县</t>
  </si>
  <si>
    <t>主要建设规模约50MW的大型风力风电机组，项目建成后预计年发电量约2.4亿千瓦时</t>
  </si>
  <si>
    <t>项目涉及生态红线无法调整，恳请二期项目由市级新开工类调整为预备类</t>
  </si>
  <si>
    <t>鹿寨县生活垃圾焚烧发电项目</t>
  </si>
  <si>
    <t>柳钢高炉煤气回收利1×135MW发电项目</t>
  </si>
  <si>
    <t>广西柳州钢铁集团有限公司</t>
  </si>
  <si>
    <t>市工信和信息化局
柳北区政府</t>
  </si>
  <si>
    <t>柳北区</t>
  </si>
  <si>
    <t>对柳钢高炉煤气回收利用系统进行升级改造，对富余煤气进行能源回收利用</t>
  </si>
  <si>
    <t>企业投资计划调整</t>
  </si>
  <si>
    <t>洛维邻里中心</t>
  </si>
  <si>
    <t>用地面积36.94亩，总建筑面积56373.03平方米</t>
  </si>
  <si>
    <t>项目周边的中房锦苑项目已按要求配备了相应规模的商业及附属设施，在相邻地块上配套的要求也十分相似，考虑到未来该片区规划性质又主要以工业园为主。为保证片区商业及社区管理的配置合理性与经济性，拟将中房锦苑内的公共和商业部分调整为邻里中心，申请将项目调出</t>
  </si>
  <si>
    <t>柳州市北部生态新区新坪南五路（一期）地下综合管廊工程</t>
  </si>
  <si>
    <t>元宝山旅游开发项目（一期）</t>
  </si>
  <si>
    <t>文旅集团</t>
  </si>
  <si>
    <t>市文广旅局</t>
  </si>
  <si>
    <t>重点开发白坪、培秀村、野人谷三个景点</t>
  </si>
  <si>
    <t>主体施工</t>
  </si>
  <si>
    <t>项目分为两个子项目（培秀村风貌提升改造项目和白坪健康养生谷项目），其中，培秀村风貌提升改造项目（一期）工程已于2019年9月底竣工并通过验收；白坪健康养生谷项目由于项目用地在国家森林公园及风景名胜区核心区内，需等县林业局办完自然保护地整合方案编制和审批手续，以及风景名胜区调规手续后才能办理林地审批、用地审批等手续。目前融水县政府无法供地，项目已停工</t>
  </si>
  <si>
    <t>元宝山旅游集散中心项目</t>
  </si>
  <si>
    <t>螺霸王洛维螺蛳粉产业园</t>
  </si>
  <si>
    <t>广西螺霸王食品科技有限公司</t>
  </si>
  <si>
    <t>建设螺蛳粉生产线，年产5000万袋预包装螺蛳粉、3000万盒预包装螺蛳鸭脚煲</t>
  </si>
  <si>
    <t>完工</t>
  </si>
  <si>
    <t>已调出自治区重大项目，项目一期已竣工，项目二期业主尚无投资意愿</t>
  </si>
  <si>
    <t>广西柳州山岔湾生态旅游健康产业园二期</t>
  </si>
  <si>
    <t>广西柳州鸿勇投资有限公司</t>
  </si>
  <si>
    <t>用地面积约280亩，总建筑面积约46万平方米，建设内容为游客中心、风情商业街、主题民宿客栈、旅居酒店、民俗博物馆、企业会馆及论坛和相关配套设施等</t>
  </si>
  <si>
    <t>业主投资意愿改变</t>
  </si>
  <si>
    <t>大华研发中心</t>
  </si>
  <si>
    <t>浙江大华技术股份有限公司</t>
  </si>
  <si>
    <t>用地面积35亩，建设大华柳州研发分部，重点开展智慧城市、智慧交通、人工智能等相关软件及产品研发，以及相关技术在大数据、新能源智能汽车等领域的应用</t>
  </si>
  <si>
    <t>业主建设意愿不强，项目暂无进展</t>
  </si>
  <si>
    <t>湖南湖大艾盛智能网联汽车智能座舱及轻量化汽车总成建设项目</t>
  </si>
  <si>
    <t>凤山古镇旅游假日酒店</t>
  </si>
  <si>
    <t>柳城县政府</t>
  </si>
  <si>
    <t>柳城县</t>
  </si>
  <si>
    <t>总用地面积61280.7平方米，总建筑面积约2.06万平方米</t>
  </si>
  <si>
    <t>完成污染土治理方案编制，开工建设</t>
  </si>
  <si>
    <t>污染土处理方案未确定，后续暂无开发计划</t>
  </si>
  <si>
    <t>柳城县凤山镇一级整理项目（一期）</t>
  </si>
  <si>
    <t>Ⅲ、社会民生</t>
  </si>
  <si>
    <t>4项</t>
  </si>
  <si>
    <t>连运路北片区安置</t>
  </si>
  <si>
    <t>东城集团</t>
  </si>
  <si>
    <t>用地面积14800平方米，建筑面积52541平方米，建设三栋住宅楼，332套房源</t>
  </si>
  <si>
    <t>本村民对原单体方案提出了修改意见，目前正根据意见进行对接修改，影响项目方案设计，预计今年无法开工</t>
  </si>
  <si>
    <t>九岭西岸友邻汇</t>
  </si>
  <si>
    <t>北部生态新区公安交警业务技术用房项目</t>
  </si>
  <si>
    <t>市公安局</t>
  </si>
  <si>
    <t>市公安局
北部生态新区管委会</t>
  </si>
  <si>
    <t>用地面积37.44亩，总建筑面积约32754.87平方米</t>
  </si>
  <si>
    <t>柳州市静兰中学</t>
  </si>
  <si>
    <t>城中区教育局</t>
  </si>
  <si>
    <t>城中区政府</t>
  </si>
  <si>
    <t>城中区</t>
  </si>
  <si>
    <t>用地面积约54亩，总建筑面积约3.1万平方米，办学规模45个班</t>
  </si>
  <si>
    <t>缺乏资金，《关于柳州市2021年市级层面新开工重大项目建设协调会议纪要》（柳重点办纪要〔2021]87号）</t>
  </si>
  <si>
    <t>柳州市祥云江畔度假区</t>
  </si>
  <si>
    <t>城建计划（未调出）</t>
  </si>
  <si>
    <t>柳州市荣军路中学</t>
  </si>
  <si>
    <t>鱼峰区教育局</t>
  </si>
  <si>
    <t>用地面积约36. 68亩,总建筑面积18722平方米，办学规模24个班</t>
  </si>
  <si>
    <t>完成总工程量50%</t>
  </si>
  <si>
    <t>征拆原因，和房屋承租人没有达成共识，协议和核定表柳州市资产公司明确要和承租户谈好后再签订</t>
  </si>
  <si>
    <t>二、调入</t>
  </si>
  <si>
    <t>75项</t>
  </si>
  <si>
    <t>34项</t>
  </si>
  <si>
    <t>桂林至柳州段高速公路改扩建工程</t>
  </si>
  <si>
    <t>广西交通投资集团有限公司</t>
  </si>
  <si>
    <t>市交通运输局
鹿寨县政府</t>
  </si>
  <si>
    <t>全长约101公里，双向六车道，设计速度120公里/小时</t>
  </si>
  <si>
    <t>完成30%总工程量</t>
  </si>
  <si>
    <t>新增新开项目</t>
  </si>
  <si>
    <t>S208三江富禄至丹洲（二期）</t>
  </si>
  <si>
    <t>北部湾投资集团</t>
  </si>
  <si>
    <t>市交通运输局
三江县政府
融水县政府</t>
  </si>
  <si>
    <t>三江县
融水县</t>
  </si>
  <si>
    <t>二级公路，全长76公里，设计速40公里/小时，其中二期约16公里</t>
  </si>
  <si>
    <t>完成45%工程量</t>
  </si>
  <si>
    <t>鹿寨镇窑上村全域土地综合整治项目</t>
  </si>
  <si>
    <t>鹿寨县汇一联城市开发投资有限责任公司</t>
  </si>
  <si>
    <t>建设规模为264.5公顷，主要进行耕地提质改造、宜耕后备资源开发、城乡建设用地增减挂钩等土地整治项目，人居环境整治综合整治、公共服务配套与基础设施建设、产业发展等乡村建设类项目、河道整治生态修复项目</t>
  </si>
  <si>
    <t>鹿寨县英山至黄腊三级公路工程</t>
  </si>
  <si>
    <t>鹿寨县交通运输局</t>
  </si>
  <si>
    <t>三级公路，路基宽7.5米，路面宽6.5米，总长20.1公里</t>
  </si>
  <si>
    <t>完成70%工程量</t>
  </si>
  <si>
    <t>耕地提质改造（旱改水）项目</t>
  </si>
  <si>
    <t>计划实施5000亩，主要进行土地平整工程、灌溉与排水工程、田间道路工程、农田防护与生态环境保持工程、其他工程、土壤改良与培肥工程</t>
  </si>
  <si>
    <t>完成旱改水5000亩</t>
  </si>
  <si>
    <t>S507宜州三岔至流山</t>
  </si>
  <si>
    <t>市交通运输局
柳南区政府</t>
  </si>
  <si>
    <t>柳南区</t>
  </si>
  <si>
    <t>二级公路，全长21公里，设计速度为60公里/小时，柳州市境内12公里，路基宽10米</t>
  </si>
  <si>
    <t>流山镇通三级以上公路</t>
  </si>
  <si>
    <t>柳城县向阳路及配套基础设施提升工程</t>
  </si>
  <si>
    <t>柳城县中天城建投资有限责任公司</t>
  </si>
  <si>
    <t>全长1066米,，城市主干路，设计速度50公里/小时，双向四车道</t>
  </si>
  <si>
    <t>融水苗族自治县元笙旅游发展有限公司</t>
  </si>
  <si>
    <t>市交通运输局
融水县政府</t>
  </si>
  <si>
    <t>二级公路，全长54.5公里</t>
  </si>
  <si>
    <t>2021年底通车怀宝镇</t>
  </si>
  <si>
    <t>良寨至安太公路工程</t>
  </si>
  <si>
    <t>二级公路，全长24公里</t>
  </si>
  <si>
    <t>2021年底主体完工通车</t>
  </si>
  <si>
    <t>兴洞口至杆洞公路工程</t>
  </si>
  <si>
    <t>二级公路，全长63.334公里</t>
  </si>
  <si>
    <t>2021年底通车滚贝乡</t>
  </si>
  <si>
    <t>三江县城北大道 （506 省道城区三江中学段）扩建工程</t>
  </si>
  <si>
    <t>三江县程阳桥城建投资开发有限责任公司</t>
  </si>
  <si>
    <t>三江县政府</t>
  </si>
  <si>
    <t>三江县</t>
  </si>
  <si>
    <t>扩建长度1000米</t>
  </si>
  <si>
    <t>完成工程量的30%</t>
  </si>
  <si>
    <t>三柳高速融安出口至龙宝大峡谷公路(香粉至安陲段)公路工程</t>
  </si>
  <si>
    <t>二级公路，全长19.79公里</t>
  </si>
  <si>
    <t>新增续建项目</t>
  </si>
  <si>
    <t>英洞(贵州界)至产儒公路
（同练至产儒段）工程</t>
  </si>
  <si>
    <t>二级公路，全长11.4公里</t>
  </si>
  <si>
    <t>鹿寨至钦州港公路（鹿寨至鱼峰段）</t>
  </si>
  <si>
    <t>贵州路桥集团有限公司</t>
  </si>
  <si>
    <t>市交通运输局
鹿寨县政府
鱼峰区政府</t>
  </si>
  <si>
    <t>全长约26.952公里，设置见前枢纽互通连接梧柳高速</t>
  </si>
  <si>
    <t>中梁百悦首府周边道路（一期）</t>
  </si>
  <si>
    <t>市住房城乡建设局
柳南区政府</t>
  </si>
  <si>
    <t>共包含2条道路，全长950米，红线宽度16-24米，共计约950米的市政道路</t>
  </si>
  <si>
    <t>城建计划新增</t>
  </si>
  <si>
    <t>北进路北段电缆隧道</t>
  </si>
  <si>
    <t>全长3362米，铺设电缆等配套设施</t>
  </si>
  <si>
    <t>主体建设</t>
  </si>
  <si>
    <t>前期工作已完成。</t>
  </si>
  <si>
    <t>北进路中段电缆隧道</t>
  </si>
  <si>
    <t>项目全长1981米，其中电缆隧道长1480米，净空为2.6×3.1米，电缆沟长501米</t>
  </si>
  <si>
    <t>开工建设。</t>
  </si>
  <si>
    <t>融水三桥及连接线工程</t>
  </si>
  <si>
    <t>融水苗族自治县城市建设投资有限公司</t>
  </si>
  <si>
    <t>融水县政府</t>
  </si>
  <si>
    <t>全长1891.645米，主桥桥长395米，引桥长120米，总长515米，桥宽24米</t>
  </si>
  <si>
    <t>三江县老堡大桥工程</t>
  </si>
  <si>
    <t>三江侗族自治县三江文化旅游投资发展有限责任公司</t>
  </si>
  <si>
    <t>全长340米，其中桥梁全长223.8米，道路116.2米</t>
  </si>
  <si>
    <t>三江县高铁站站前道路改扩建工程</t>
  </si>
  <si>
    <t>全长994.767米，红线宽30米，双向四车道，城市次干路，设计速度为50千米/小时</t>
  </si>
  <si>
    <t>完成路基施工50%</t>
  </si>
  <si>
    <t>北部生态新区
管委会
柳北区政府</t>
  </si>
  <si>
    <t>全长约940米，双仓断面，包含高压电力舱和水电综合舱，舱室净尺寸1.9米×3.1米+3.2米×3.1米</t>
  </si>
  <si>
    <t>融水苗族自治县贝江自来水厂一期工程（第二水源）</t>
  </si>
  <si>
    <t>融水苗族自治县自来水厂</t>
  </si>
  <si>
    <t>新建一座6万立方米/天的取水泵站及净水厂各一座，及长29340米的输配水管道</t>
  </si>
  <si>
    <t>2021年柳城县冲脉镇等3个乡镇农业基础设施建设项目</t>
  </si>
  <si>
    <t>柳城县自然资源和规划局</t>
  </si>
  <si>
    <t>实施农田建设与保护工程（含高标准农田建设、农田水利建设、高效节水灌溉、农田整治等），土地综合整治</t>
  </si>
  <si>
    <t>2021年柳城县寨隆镇等4个乡镇农业基础设施建设项目</t>
  </si>
  <si>
    <t>实施规模237公顷，灌溉与排水工程：农渠12.32千米，斗渠8.45千米，排灌渠7.28千米，农沟9.63千米，斗沟6.9千米；田间道路工程：田间主道23.5千米，田间次道9.89千米，管涵69座；基础设施工程：屯内道路9.87千米，照明灯540套</t>
  </si>
  <si>
    <t>2021年柳城县东泉镇等3个乡镇农业基础设施建设项目</t>
  </si>
  <si>
    <t>农渠9020米，斗渠7952米，排灌渠6580米，农沟8589米，斗沟5980米；田间道路工程：田间主道13690米，田间次道9855米，管涵50座；基础设施工程：屯内道路7502米，照明灯350套</t>
  </si>
  <si>
    <t>2021年柳城县大埔镇等2个乡镇农业基础设施建设项目</t>
  </si>
  <si>
    <t>市土储中心</t>
  </si>
  <si>
    <t>市自然资源规划局
柳南区政府
城建集团</t>
  </si>
  <si>
    <t>用地面积约250亩，进行征地拆迁</t>
  </si>
  <si>
    <t>进行征地拆迁</t>
  </si>
  <si>
    <t>柳城县凤山镇一级整理项目（二期）</t>
  </si>
  <si>
    <t>柳城县土地交易储备中心</t>
  </si>
  <si>
    <t>用地面积约396.57亩，主要进行土地一级整理工作，待土地整理工作达到供地条件后，按城市规划用途依法供地</t>
  </si>
  <si>
    <t>报批完成，达到供地条件</t>
  </si>
  <si>
    <t>融安县农业投资开发有限责任公司</t>
  </si>
  <si>
    <t>开展土地综合整治规模约2万亩，项目包括新增旱地耕地、新增水田、耕地提质改造等内容</t>
  </si>
  <si>
    <t>实施规模421公顷</t>
  </si>
  <si>
    <t>项目共分7个地块，改造范围275亩，涉及征拆建筑面积8.44万平方米</t>
  </si>
  <si>
    <t>用地面积约175亩，居民总户数456户，房屋总建筑面积8.01万平方米</t>
  </si>
  <si>
    <t>用地面积约517亩，房屋总建筑面积约16.96万平方米</t>
  </si>
  <si>
    <t>融安县城东圩水厂至浮石镇水厂输水工程</t>
  </si>
  <si>
    <t>融安县华厦水务投资开发有限责任公司</t>
  </si>
  <si>
    <t>融安县人民政府</t>
  </si>
  <si>
    <t>新建DN600净水输水管2条，每条长16.89公里，总长33.78公里</t>
  </si>
  <si>
    <t>用地面积约384.71亩，主要进行土地一级整理工作，待土地整理工作达到供地条件后，按城市规划用途依法供地</t>
  </si>
  <si>
    <t>26项</t>
  </si>
  <si>
    <t>柳州核加微电子有限公司</t>
  </si>
  <si>
    <t>主要建设数模混合芯片、全数字芯片和车规级功率模块设计、封装及测试生产线，并提供整体设计方案，产品包含车规级IGBT模块和AC-DC转换模块等</t>
  </si>
  <si>
    <t>正邦公司生猪养殖基地项目</t>
  </si>
  <si>
    <t>柳州正邦农业科技有限公司</t>
  </si>
  <si>
    <t>在中渡、平山镇新建“生猪生态养殖+ 种植”农业循环经济项目。采用自繁自养和标准化养殖小区的模式，年出栏肉猪125万头</t>
  </si>
  <si>
    <t>柳州白山轨道交通产业园</t>
  </si>
  <si>
    <t>广西宁铁物资工业有限公司</t>
  </si>
  <si>
    <t>用地面积约500亩。主要建设厂房 、仓库、办公楼等</t>
  </si>
  <si>
    <t>电子信息产业数字化生产基地项目</t>
  </si>
  <si>
    <t>广西思诺电气有限公司</t>
  </si>
  <si>
    <t>总建筑面积3.2万平方米，建设1栋5层标准厂房，年产100万台套汽车整车电子及发动机（CAN总线）线束系统</t>
  </si>
  <si>
    <t>工程主体完工</t>
  </si>
  <si>
    <t>新增竣工项目</t>
  </si>
  <si>
    <t>电子政务外网2021-2024年服务项目</t>
  </si>
  <si>
    <t>市信息化建设管理中心</t>
  </si>
  <si>
    <t>市大数据发展局</t>
  </si>
  <si>
    <t>为全市400个单位提供符合自治区技术规范的千兆电子政务外网服务</t>
  </si>
  <si>
    <t>采用租用服务的方式，2021年建成并起租。</t>
  </si>
  <si>
    <t>融安县农产品加工产业园（二期）</t>
  </si>
  <si>
    <t>融安县工建投资开发有限公司</t>
  </si>
  <si>
    <t>用地面积约600亩。建设标准厂房约92000平方米；建设内容包括园区土地平整，园区道路建设及其他配套设施建设等。</t>
  </si>
  <si>
    <t>京东智能产业园柳州柳江项目</t>
  </si>
  <si>
    <t>柳州翔升仓储服务有限公司</t>
  </si>
  <si>
    <t>用地面积200亩，总建筑面积8.2万平方米</t>
  </si>
  <si>
    <t>三江县村屯基础设施和产业基地提升项目</t>
  </si>
  <si>
    <t>三江县乡村振兴局</t>
  </si>
  <si>
    <t>主要补充提升村屯基础设施和产业发展，改善群众生产生活条件，项目类型包括新建硬化路、产业路、砂石路、桥涵、水毁修复、防护栏、产业基地等，完成道路硬化29条、产业路16条、砂石路11条、桥涵13座、水毁修复15处、防护栏4条、产业基地15个</t>
  </si>
  <si>
    <t>完成总体工程量95%</t>
  </si>
  <si>
    <t>用地面积约24.4万平方米，总建筑面积约14.5万平方米，项目内容包括江畔假日度假酒店、儿童主题民宿、特色民宿、配套商业休闲服务设施、地下车库等</t>
  </si>
  <si>
    <t>用地面积约40亩，主要建设集基本生活消费和完善社会服务于一体，为周边居民提供基础的商业配套及公益服务的社区型商业综合体</t>
  </si>
  <si>
    <t>建筑新型与节能环保材料智能生产线项目</t>
  </si>
  <si>
    <t>柳州惠刚科技有限责任公司</t>
  </si>
  <si>
    <t>柳北区政府</t>
  </si>
  <si>
    <t>用地面积30亩，主要建设10条建筑新型与节能环保材料智能生产线、以及相关辅助设施设备</t>
  </si>
  <si>
    <t>广西展兴建材科技发展有限公司年生产5万吨钢结构生产项目</t>
  </si>
  <si>
    <t>广西展兴建材科技发展有限公司</t>
  </si>
  <si>
    <t>总建筑面积25375.59平方米，年产5万吨装配式钢结构产品</t>
  </si>
  <si>
    <t>安琪酵母（柳州）有限公司新建糖蜜罐和成品仓库项目</t>
  </si>
  <si>
    <t>安琪酵母（柳州）有限公司</t>
  </si>
  <si>
    <t>采用发酵法工艺生产小品种氨基酸（赖氨酸、谷氨酸、苏氨酸除外），以糖蜜为原料年产 8000 吨及以上酵母制品及酵母衍生制品等</t>
  </si>
  <si>
    <t>柳州侨亿紧固件制造有限公司汽车高强度标准件和非标准紧固件产业项目</t>
  </si>
  <si>
    <t>柳州侨亿紧固件制造有限公司</t>
  </si>
  <si>
    <t>总建筑面积21613.60平方米，主要建设内容包括2个生产车间，一栋综合楼、一栋办公楼，1个门卫室，年产28亿颗紧固件的生产规模，其中高强度螺栓5亿颗，自攻钉18亿颗，其它类型汽车紧固件5亿颗</t>
  </si>
  <si>
    <t>柳城智慧农贸市场</t>
  </si>
  <si>
    <t>广西柳州博齐市场管理有限责任公司</t>
  </si>
  <si>
    <t>总建筑面积为9833.48平方米，新建智慧型综合市场</t>
  </si>
  <si>
    <t>广西子铭再生资源有限公司年产60万吨废钢加工配送示范基地建设项目</t>
  </si>
  <si>
    <t>广西子铭再生资源有限公司</t>
  </si>
  <si>
    <t>总建筑面积16411.5平方米，形成年加工再利用60万吨废钢生产能力</t>
  </si>
  <si>
    <t>建成三栋生产车间，完成设备购置。</t>
  </si>
  <si>
    <t>广西艾盛创制科技有限公司</t>
  </si>
  <si>
    <t>面向上汽通用五菱、东风柳汽等整车厂的R系列、T5系列、凯捷、E系列等乘用车与H7\H5等商用车，依据客户汽车智能化、轻量化等需求，集成资源，引入人才与多个高精设备建设汽车智能座舱总成及铝塑CCB、塑料尾门、铝合金支架总成等轻量化汽车总成快速设计与智能配套的能力</t>
  </si>
  <si>
    <t>进场开工建设</t>
  </si>
  <si>
    <t>柳州日高控股股份有限公司整体退城入园项目</t>
  </si>
  <si>
    <t>柳州日高控股股份有限公司</t>
  </si>
  <si>
    <t>总建筑面积约13万平方米，达产后形成年产250万只各类滤清器、350万只各类滤芯、200万套汽车水泵、1000万条发动机用中冷管、各类水管、低压、高压油管气管的生产能力</t>
  </si>
  <si>
    <t>博泰柳州智能网联产业智造基地智能制造工厂项目</t>
  </si>
  <si>
    <t>柳州博泰车联网有限公司</t>
  </si>
  <si>
    <t>总建筑面积约4万平米，预计投产后可逐步实现整体150万台套/年智能网联设备的产能规模</t>
  </si>
  <si>
    <t>柳江新兴投资开发建设有限责任公司</t>
  </si>
  <si>
    <t>用地面积约约100亩，总建筑面积102990.82平方米</t>
  </si>
  <si>
    <t>场地平整、部分主体施工</t>
  </si>
  <si>
    <t>广西石墨烯小镇核心区项目</t>
  </si>
  <si>
    <t>鹿寨县祥鹿投资有限责任公司</t>
  </si>
  <si>
    <t>主要建设研究院主体、石墨烯展厅等内容</t>
  </si>
  <si>
    <t>广西柳州市文化旅游投资发展集团有限公司融水分公司</t>
  </si>
  <si>
    <t>项目范围约134亩，主要建设综合集散区、入口服务区、苗寨商业区、生态停车区、基础服务设施及环境景观工程等</t>
  </si>
  <si>
    <t>实现开工建设</t>
  </si>
  <si>
    <t>天山路邻里中心</t>
  </si>
  <si>
    <t>用地面积为约10.36亩，主要为两栋多层建筑，其中地上建筑面积约为13808平方米，地下建筑面积约为4997平方米</t>
  </si>
  <si>
    <t>柳药股份健康产业园项目</t>
  </si>
  <si>
    <t>广西柳州医药股份有限公司</t>
  </si>
  <si>
    <t>用地面积约120亩，采购设备建设粗加工车间、中药提取车间、颗粒剂车间、医院制剂车间、现代医疗器械生产车间及配套设施等</t>
  </si>
  <si>
    <t>静兰湾山湖景观项目</t>
  </si>
  <si>
    <t>市林业园林局
城中区政府</t>
  </si>
  <si>
    <t>总规划面积11.9万平方米，其中人工湖面积4.7万平方米、驳岸硬化及铺装4.5万平方米、绿化面积1.9万平方米、其他面积为0.8万平方米</t>
  </si>
  <si>
    <t>柳城紫荆花酒店项目</t>
  </si>
  <si>
    <t>柳城紫荆花酒店有限责任公司</t>
  </si>
  <si>
    <t>总建筑面积21028平方米，其中地下一层，地上14层，酒店面积17402平方米</t>
  </si>
  <si>
    <t>完成室内装修</t>
  </si>
  <si>
    <t>9项</t>
  </si>
  <si>
    <t>鹿寨县鹿寨镇龙田村大龙田屯三产用地（世纪花园二区）项目</t>
  </si>
  <si>
    <t>柳州市源泰房地产开发有限公司</t>
  </si>
  <si>
    <t>总建筑面积139199.77平方米，其中地下建筑面积29248.57平方米</t>
  </si>
  <si>
    <t>柳南区疾病预防控制中心及卫生计生监督所业务用房项目</t>
  </si>
  <si>
    <t>柳南区卫生健康局</t>
  </si>
  <si>
    <t>市卫生健康委
柳南区政府</t>
  </si>
  <si>
    <t>总建筑面积7500平方米，其中地上建筑面积5130平方米、地下建筑面积2370平方米</t>
  </si>
  <si>
    <t>柳州市人民医院功能完善提升工程</t>
  </si>
  <si>
    <t>市人民医院</t>
  </si>
  <si>
    <t>市卫生健康委
城中区政府</t>
  </si>
  <si>
    <t>总建筑面积约16.5万平方米，其中新建建筑面积2400平方米，改造建筑面积16.2万平方米</t>
  </si>
  <si>
    <t>柳州市工人医院鱼峰山院区功能完善提升工程</t>
  </si>
  <si>
    <t>工人医院</t>
  </si>
  <si>
    <t>市卫生健康委
鱼峰区政府</t>
  </si>
  <si>
    <t>改造总建筑面积约4.5万平方米</t>
  </si>
  <si>
    <t>柳州市阳惠路小学</t>
  </si>
  <si>
    <t>北部生态新区
管委会
市教育局</t>
  </si>
  <si>
    <t>阳和工业新区</t>
  </si>
  <si>
    <t>总建筑面积2.9万平方米，办学规模48个班</t>
  </si>
  <si>
    <t>柳州市柳东新区明德中学</t>
  </si>
  <si>
    <t>柳东新区教育局</t>
  </si>
  <si>
    <t>柳东新区管委会
市教育局</t>
  </si>
  <si>
    <t>总建筑面积3.8万平方米，办学规模45个班</t>
  </si>
  <si>
    <t>滨江嘉苑</t>
  </si>
  <si>
    <t>融安县德圣投资有限公司</t>
  </si>
  <si>
    <t>用地面积5亩，总建筑面积18820.49平方米</t>
  </si>
  <si>
    <t>完成总工程量60%</t>
  </si>
  <si>
    <t>融安县长安镇北府寨片区棚户区改造项目</t>
  </si>
  <si>
    <t>融安县兴华交通开发有限责任公司</t>
  </si>
  <si>
    <t>用地面积3.9万平方米</t>
  </si>
  <si>
    <t>完成总工程量40%</t>
  </si>
  <si>
    <t>柳州市交通学校改扩建项目——学生食堂、2#实训综合楼</t>
  </si>
  <si>
    <t>市交通学校</t>
  </si>
  <si>
    <t>市教育局</t>
  </si>
  <si>
    <t>新建学生食堂5369平方米，新建2#实训综合楼15000平方米</t>
  </si>
  <si>
    <t>Ⅳ、生态环保</t>
  </si>
  <si>
    <t>6项</t>
  </si>
  <si>
    <t>用地面积约 130784平方米，其中景观绿化面积约 113780 平方米</t>
  </si>
  <si>
    <t>改造面积约15.59万平方米，主要对三合水库水体改造，并对周边景观进行提升</t>
  </si>
  <si>
    <t>融安县城市管理和行政执法局</t>
  </si>
  <si>
    <t>建设一座装机容量1.5万千瓦，日处理生活垃圾1000吨的垃圾焚烧发电项目及相关配套设施，一期日处理量500吨，配置12MW发电机组，年发电量4504万kWh，年垃圾处理量18.25万吨</t>
  </si>
  <si>
    <t>基础开工，厂房施工，设备购置、安装</t>
  </si>
  <si>
    <t>柳州市沙塘工业园区污水处理厂</t>
  </si>
  <si>
    <t>建设规模为近期5000立方米/天，远期15000立方米/天</t>
  </si>
  <si>
    <t>柳州市石碑坪工业园区污水处理厂</t>
  </si>
  <si>
    <t>建设规模为近期5000立方米/天，远期20000立方米/天</t>
  </si>
  <si>
    <t>中国海螺创业控股有限公司</t>
  </si>
  <si>
    <t>建设规模400吨/日，年处理生活垃圾量14.6万吨</t>
  </si>
</sst>
</file>

<file path=xl/styles.xml><?xml version="1.0" encoding="utf-8"?>
<styleSheet xmlns="http://schemas.openxmlformats.org/spreadsheetml/2006/main">
  <numFmts count="7">
    <numFmt numFmtId="176" formatCode="0_ "/>
    <numFmt numFmtId="177" formatCode="0_);[Red]\(0\)"/>
    <numFmt numFmtId="178" formatCode="0.00_);[Red]\(0.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3">
    <font>
      <sz val="12"/>
      <name val="宋体"/>
      <charset val="134"/>
    </font>
    <font>
      <sz val="24"/>
      <name val="宋体"/>
      <charset val="134"/>
    </font>
    <font>
      <b/>
      <sz val="10"/>
      <name val="宋体"/>
      <charset val="134"/>
    </font>
    <font>
      <b/>
      <sz val="14"/>
      <name val="宋体"/>
      <charset val="134"/>
    </font>
    <font>
      <sz val="14"/>
      <name val="宋体"/>
      <charset val="134"/>
    </font>
    <font>
      <sz val="10"/>
      <name val="宋体"/>
      <charset val="134"/>
    </font>
    <font>
      <sz val="10"/>
      <color rgb="FFFF0000"/>
      <name val="宋体"/>
      <charset val="134"/>
    </font>
    <font>
      <sz val="16"/>
      <name val="黑体"/>
      <charset val="134"/>
    </font>
    <font>
      <sz val="18"/>
      <name val="宋体"/>
      <charset val="134"/>
    </font>
    <font>
      <sz val="26"/>
      <name val="方正小标宋简体"/>
      <charset val="134"/>
    </font>
    <font>
      <sz val="22"/>
      <name val="宋体"/>
      <charset val="134"/>
    </font>
    <font>
      <b/>
      <sz val="16"/>
      <name val="宋体"/>
      <charset val="134"/>
    </font>
    <font>
      <sz val="14"/>
      <name val="宋体"/>
      <charset val="134"/>
      <scheme val="minor"/>
    </font>
    <font>
      <sz val="14"/>
      <color theme="1"/>
      <name val="宋体"/>
      <charset val="134"/>
      <scheme val="minor"/>
    </font>
    <font>
      <sz val="16"/>
      <name val="宋体"/>
      <charset val="134"/>
      <scheme val="minor"/>
    </font>
    <font>
      <b/>
      <sz val="14"/>
      <name val="宋体"/>
      <charset val="134"/>
      <scheme val="minor"/>
    </font>
    <font>
      <sz val="24"/>
      <color rgb="FFFF0000"/>
      <name val="宋体"/>
      <charset val="134"/>
    </font>
    <font>
      <sz val="14"/>
      <color rgb="FFFF0000"/>
      <name val="宋体"/>
      <charset val="134"/>
    </font>
    <font>
      <sz val="11"/>
      <name val="宋体"/>
      <charset val="134"/>
    </font>
    <font>
      <b/>
      <sz val="14"/>
      <color rgb="FFFF0000"/>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b/>
      <sz val="18"/>
      <name val="Times New Roman"/>
      <charset val="0"/>
    </font>
    <font>
      <sz val="10"/>
      <name val="Arial"/>
      <charset val="0"/>
    </font>
    <font>
      <u/>
      <sz val="11"/>
      <color rgb="FF0000FF"/>
      <name val="宋体"/>
      <charset val="0"/>
      <scheme val="minor"/>
    </font>
    <font>
      <sz val="10"/>
      <name val="楷体_GB2312"/>
      <charset val="134"/>
    </font>
    <font>
      <b/>
      <sz val="11"/>
      <color rgb="FF3F3F3F"/>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s>
  <borders count="1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style="thin">
        <color auto="true"/>
      </right>
      <top style="thin">
        <color auto="true"/>
      </top>
      <bottom/>
      <diagonal/>
    </border>
    <border>
      <left/>
      <right style="thin">
        <color auto="true"/>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8">
    <xf numFmtId="0" fontId="0" fillId="0" borderId="0"/>
    <xf numFmtId="0" fontId="33" fillId="0" borderId="0"/>
    <xf numFmtId="9" fontId="0" fillId="0" borderId="0" applyFont="false" applyFill="false" applyBorder="false" applyAlignment="false" applyProtection="false">
      <alignment vertical="center"/>
    </xf>
    <xf numFmtId="0" fontId="30" fillId="0" borderId="0">
      <alignment vertical="center"/>
    </xf>
    <xf numFmtId="0" fontId="0" fillId="0" borderId="0"/>
    <xf numFmtId="0" fontId="30" fillId="0" borderId="0"/>
    <xf numFmtId="0" fontId="23" fillId="0" borderId="0">
      <alignment vertical="center"/>
    </xf>
    <xf numFmtId="0" fontId="31" fillId="0" borderId="0"/>
    <xf numFmtId="0" fontId="20"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4" fillId="22" borderId="11" applyNumberFormat="false" applyAlignment="false" applyProtection="false">
      <alignment vertical="center"/>
    </xf>
    <xf numFmtId="0" fontId="28" fillId="15" borderId="10" applyNumberFormat="false" applyAlignment="false" applyProtection="false">
      <alignment vertical="center"/>
    </xf>
    <xf numFmtId="0" fontId="29" fillId="16"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5" fillId="0" borderId="9" applyNumberFormat="false" applyFill="false" applyAlignment="false" applyProtection="false">
      <alignment vertical="center"/>
    </xf>
    <xf numFmtId="0" fontId="21" fillId="13" borderId="0" applyNumberFormat="false" applyBorder="false" applyAlignment="false" applyProtection="false">
      <alignment vertical="center"/>
    </xf>
    <xf numFmtId="41" fontId="23" fillId="0" borderId="0" applyFont="false" applyFill="false" applyBorder="false" applyAlignment="false" applyProtection="false">
      <alignment vertical="center"/>
    </xf>
    <xf numFmtId="0" fontId="21" fillId="11"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0" fillId="10"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0" fillId="0" borderId="0"/>
    <xf numFmtId="0" fontId="36" fillId="0" borderId="12" applyNumberFormat="false" applyFill="false" applyAlignment="false" applyProtection="false">
      <alignment vertical="center"/>
    </xf>
    <xf numFmtId="0" fontId="21" fillId="23"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43" fontId="23"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21" fillId="17" borderId="0" applyNumberFormat="false" applyBorder="false" applyAlignment="false" applyProtection="false">
      <alignment vertical="center"/>
    </xf>
    <xf numFmtId="0" fontId="39" fillId="0" borderId="1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1" fillId="21" borderId="0" applyNumberFormat="false" applyBorder="false" applyAlignment="false" applyProtection="false">
      <alignment vertical="center"/>
    </xf>
    <xf numFmtId="42" fontId="23"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1" fillId="26" borderId="0" applyNumberFormat="false" applyBorder="false" applyAlignment="false" applyProtection="false">
      <alignment vertical="center"/>
    </xf>
    <xf numFmtId="0" fontId="23" fillId="28" borderId="14" applyNumberFormat="false" applyFont="false" applyAlignment="false" applyProtection="false">
      <alignment vertical="center"/>
    </xf>
    <xf numFmtId="0" fontId="20" fillId="29"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42" fillId="22" borderId="7" applyNumberFormat="false" applyAlignment="false" applyProtection="false">
      <alignment vertical="center"/>
    </xf>
    <xf numFmtId="0" fontId="20" fillId="32"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12"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0" fontId="20" fillId="9"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2" fillId="5" borderId="7" applyNumberFormat="false" applyAlignment="false" applyProtection="false">
      <alignment vertical="center"/>
    </xf>
    <xf numFmtId="0" fontId="21" fillId="3" borderId="0" applyNumberFormat="false" applyBorder="false" applyAlignment="false" applyProtection="false">
      <alignment vertical="center"/>
    </xf>
    <xf numFmtId="0" fontId="20" fillId="2" borderId="0" applyNumberFormat="false" applyBorder="false" applyAlignment="false" applyProtection="false">
      <alignment vertical="center"/>
    </xf>
    <xf numFmtId="0" fontId="21" fillId="4" borderId="0" applyNumberFormat="false" applyBorder="false" applyAlignment="false" applyProtection="false">
      <alignment vertical="center"/>
    </xf>
  </cellStyleXfs>
  <cellXfs count="82">
    <xf numFmtId="0" fontId="0" fillId="0" borderId="0" xfId="0"/>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0" fontId="3" fillId="0" borderId="0"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4" fillId="0" borderId="0" xfId="5" applyFont="true" applyFill="true" applyBorder="true" applyAlignment="true">
      <alignment horizontal="center" vertical="center" wrapText="true"/>
    </xf>
    <xf numFmtId="0" fontId="4" fillId="0" borderId="0" xfId="29" applyFont="true" applyFill="true" applyBorder="true" applyAlignment="true">
      <alignment horizontal="center" vertical="center" wrapText="true"/>
    </xf>
    <xf numFmtId="0" fontId="3" fillId="0" borderId="0" xfId="5"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178" fontId="5" fillId="0" borderId="0" xfId="0" applyNumberFormat="true" applyFont="true" applyFill="true" applyBorder="true" applyAlignment="true">
      <alignment horizontal="center" vertical="center" wrapText="true"/>
    </xf>
    <xf numFmtId="0" fontId="5" fillId="0" borderId="0" xfId="0" applyFont="true" applyFill="true" applyBorder="true" applyAlignment="true">
      <alignment horizontal="left" vertical="center" wrapText="true"/>
    </xf>
    <xf numFmtId="176" fontId="5" fillId="0" borderId="0" xfId="0" applyNumberFormat="true" applyFont="true" applyFill="true" applyBorder="true" applyAlignment="true">
      <alignment horizontal="center" vertical="center" wrapText="true"/>
    </xf>
    <xf numFmtId="0" fontId="6" fillId="0" borderId="0" xfId="0" applyFont="true" applyFill="true" applyBorder="true" applyAlignment="true">
      <alignment horizontal="left" vertical="center" wrapText="true"/>
    </xf>
    <xf numFmtId="0" fontId="7" fillId="0" borderId="0" xfId="0" applyFont="true" applyFill="true" applyBorder="true" applyAlignment="true">
      <alignment horizontal="left" vertical="center" wrapText="true"/>
    </xf>
    <xf numFmtId="0" fontId="8" fillId="0" borderId="0" xfId="0" applyFont="true" applyFill="true" applyBorder="true" applyAlignment="true">
      <alignment horizontal="center" vertical="center" wrapText="true"/>
    </xf>
    <xf numFmtId="0" fontId="9" fillId="0" borderId="0" xfId="6" applyFont="true" applyFill="true" applyAlignment="true" applyProtection="true">
      <alignment horizontal="center" vertical="center" wrapText="true"/>
      <protection locked="false"/>
    </xf>
    <xf numFmtId="0" fontId="10" fillId="0" borderId="1"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178" fontId="11" fillId="0" borderId="2" xfId="0" applyNumberFormat="true"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177" fontId="3" fillId="0" borderId="2" xfId="0" applyNumberFormat="true" applyFont="true" applyFill="true" applyBorder="true" applyAlignment="true">
      <alignment horizontal="center" vertical="center" wrapText="true"/>
    </xf>
    <xf numFmtId="177" fontId="4" fillId="0" borderId="2" xfId="0" applyNumberFormat="true" applyFont="true" applyFill="true" applyBorder="true" applyAlignment="true">
      <alignment horizontal="center" vertical="center" wrapText="true"/>
    </xf>
    <xf numFmtId="0" fontId="4" fillId="0" borderId="2" xfId="1" applyFont="true" applyFill="true" applyBorder="true" applyAlignment="true">
      <alignment horizontal="center" vertical="center" wrapText="true"/>
    </xf>
    <xf numFmtId="0" fontId="12" fillId="0" borderId="2" xfId="6" applyFont="true" applyFill="true" applyBorder="true" applyAlignment="true">
      <alignment horizontal="center" vertical="center" wrapText="true"/>
    </xf>
    <xf numFmtId="0" fontId="13" fillId="0" borderId="2" xfId="6" applyFont="true" applyBorder="true" applyAlignment="true">
      <alignment horizontal="center" vertical="center" wrapText="true"/>
    </xf>
    <xf numFmtId="0" fontId="4" fillId="0" borderId="2" xfId="5"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2" xfId="1" applyNumberFormat="true" applyFont="true" applyFill="true" applyBorder="true" applyAlignment="true">
      <alignment horizontal="center" vertical="center" wrapText="true"/>
    </xf>
    <xf numFmtId="0" fontId="12" fillId="0" borderId="2" xfId="6" applyNumberFormat="true" applyFont="true" applyFill="true" applyBorder="true" applyAlignment="true">
      <alignment horizontal="center" vertical="center" wrapText="true"/>
    </xf>
    <xf numFmtId="0" fontId="12" fillId="0" borderId="2" xfId="6" applyFont="true" applyFill="true" applyBorder="true" applyAlignment="true">
      <alignment horizontal="center" vertical="center"/>
    </xf>
    <xf numFmtId="0" fontId="14" fillId="0" borderId="2" xfId="6" applyFont="true" applyFill="true" applyBorder="true" applyAlignment="true">
      <alignment horizontal="center" vertical="center" wrapText="true"/>
    </xf>
    <xf numFmtId="0" fontId="3" fillId="0" borderId="2" xfId="1" applyFont="true" applyFill="true" applyBorder="true" applyAlignment="true">
      <alignment horizontal="center" vertical="center" wrapText="true"/>
    </xf>
    <xf numFmtId="0" fontId="15" fillId="0" borderId="2" xfId="6" applyFont="true" applyFill="true" applyBorder="true" applyAlignment="true">
      <alignment horizontal="center" vertical="center" wrapText="true"/>
    </xf>
    <xf numFmtId="178" fontId="3" fillId="0" borderId="2" xfId="0" applyNumberFormat="true" applyFont="true" applyFill="true" applyBorder="true" applyAlignment="true">
      <alignment horizontal="center" vertical="center" wrapText="true"/>
    </xf>
    <xf numFmtId="0" fontId="4" fillId="0" borderId="2" xfId="7" applyFont="true" applyFill="true" applyBorder="true" applyAlignment="true">
      <alignment horizontal="center" vertical="center" wrapText="true"/>
    </xf>
    <xf numFmtId="0" fontId="4" fillId="0" borderId="2" xfId="4" applyNumberFormat="true"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10" fillId="0" borderId="0" xfId="0" applyFont="true" applyFill="true" applyBorder="true" applyAlignment="true">
      <alignment horizontal="left" vertical="center" wrapText="true"/>
    </xf>
    <xf numFmtId="177" fontId="3" fillId="0" borderId="2" xfId="0" applyNumberFormat="true"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4" fillId="0" borderId="2" xfId="0" applyNumberFormat="true" applyFont="true" applyFill="true" applyBorder="true" applyAlignment="true">
      <alignment horizontal="left" vertical="center" wrapText="true"/>
    </xf>
    <xf numFmtId="0" fontId="12" fillId="0" borderId="2" xfId="6" applyFont="true" applyFill="true" applyBorder="true" applyAlignment="true">
      <alignment vertical="center"/>
    </xf>
    <xf numFmtId="0" fontId="14" fillId="0" borderId="2" xfId="6" applyFont="true" applyFill="true" applyBorder="true" applyAlignment="true">
      <alignment horizontal="left" vertical="center" wrapText="true"/>
    </xf>
    <xf numFmtId="0" fontId="4" fillId="0" borderId="2" xfId="5" applyFont="true" applyFill="true" applyBorder="true" applyAlignment="true">
      <alignment horizontal="left" vertical="center" wrapText="true"/>
    </xf>
    <xf numFmtId="176" fontId="4" fillId="0" borderId="1" xfId="0" applyNumberFormat="true"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16" fillId="0" borderId="0" xfId="0" applyFont="true" applyFill="true" applyBorder="true" applyAlignment="true">
      <alignment horizontal="left" vertical="center" wrapText="true"/>
    </xf>
    <xf numFmtId="176" fontId="11" fillId="0" borderId="2" xfId="0" applyNumberFormat="true" applyFont="true" applyFill="true" applyBorder="true" applyAlignment="true">
      <alignment horizontal="center" vertical="center" wrapText="true"/>
    </xf>
    <xf numFmtId="176" fontId="3" fillId="0" borderId="2" xfId="0" applyNumberFormat="true" applyFont="true" applyFill="true" applyBorder="true" applyAlignment="true">
      <alignment horizontal="center" vertical="center" wrapText="true"/>
    </xf>
    <xf numFmtId="176" fontId="4" fillId="0" borderId="2" xfId="0" applyNumberFormat="true" applyFont="true" applyFill="true" applyBorder="true" applyAlignment="true">
      <alignment horizontal="center" vertical="center" wrapText="true"/>
    </xf>
    <xf numFmtId="0" fontId="17" fillId="0" borderId="2" xfId="0" applyFont="true" applyFill="true" applyBorder="true" applyAlignment="true">
      <alignment horizontal="left" vertical="center" wrapText="true"/>
    </xf>
    <xf numFmtId="0" fontId="4" fillId="0" borderId="2" xfId="0"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176" fontId="14" fillId="0" borderId="2" xfId="6" applyNumberFormat="true" applyFont="true" applyFill="true" applyBorder="true" applyAlignment="true">
      <alignment horizontal="center" vertical="center" wrapText="true"/>
    </xf>
    <xf numFmtId="0" fontId="18" fillId="0" borderId="2" xfId="0" applyFont="true" applyFill="true" applyBorder="true" applyAlignment="true">
      <alignment horizontal="left" vertical="center" wrapText="true"/>
    </xf>
    <xf numFmtId="0" fontId="19" fillId="0" borderId="2" xfId="0" applyFont="true" applyFill="true" applyBorder="true" applyAlignment="true">
      <alignment horizontal="left" vertical="center" wrapText="true"/>
    </xf>
    <xf numFmtId="176" fontId="4" fillId="0" borderId="2" xfId="5" applyNumberFormat="true" applyFont="true" applyFill="true" applyBorder="true" applyAlignment="true">
      <alignment horizontal="center" vertical="center" wrapText="true"/>
    </xf>
    <xf numFmtId="0" fontId="17" fillId="0" borderId="2" xfId="5" applyFont="true" applyFill="true" applyBorder="true" applyAlignment="true">
      <alignment horizontal="left" vertical="center" wrapText="true"/>
    </xf>
    <xf numFmtId="0" fontId="2"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3" xfId="5" applyFont="true" applyFill="true" applyBorder="true" applyAlignment="true">
      <alignment horizontal="center" vertical="center" wrapText="true"/>
    </xf>
    <xf numFmtId="0" fontId="4" fillId="0" borderId="4" xfId="5" applyFont="true" applyFill="true" applyBorder="true" applyAlignment="true">
      <alignment horizontal="center" vertical="center" wrapText="true"/>
    </xf>
    <xf numFmtId="0" fontId="4" fillId="0" borderId="2" xfId="29" applyFont="true" applyFill="true" applyBorder="true" applyAlignment="true">
      <alignment horizontal="center" vertical="center" wrapText="true"/>
    </xf>
    <xf numFmtId="177" fontId="4" fillId="0" borderId="2" xfId="3" applyNumberFormat="true" applyFont="true" applyFill="true" applyBorder="true" applyAlignment="true">
      <alignment horizontal="center" vertical="center" wrapText="true"/>
    </xf>
    <xf numFmtId="0" fontId="3" fillId="0" borderId="2" xfId="7" applyFont="true" applyFill="true" applyBorder="true" applyAlignment="true">
      <alignment horizontal="center" vertical="center" wrapText="true"/>
    </xf>
    <xf numFmtId="0" fontId="3" fillId="0" borderId="2" xfId="5" applyFont="true" applyFill="true" applyBorder="true" applyAlignment="true">
      <alignment horizontal="center" vertical="center" wrapText="true"/>
    </xf>
    <xf numFmtId="0" fontId="12" fillId="0" borderId="2" xfId="4" applyNumberFormat="true" applyFont="true" applyFill="true" applyBorder="true" applyAlignment="true">
      <alignment horizontal="center" vertical="center" wrapText="true"/>
    </xf>
    <xf numFmtId="177" fontId="4" fillId="0" borderId="2" xfId="5" applyNumberFormat="true" applyFont="true" applyFill="true" applyBorder="true" applyAlignment="true">
      <alignment horizontal="center" vertical="center" wrapText="true"/>
    </xf>
    <xf numFmtId="0" fontId="3" fillId="0" borderId="2" xfId="4" applyNumberFormat="true" applyFont="true" applyFill="true" applyBorder="true" applyAlignment="true">
      <alignment horizontal="center" vertical="center" wrapText="true"/>
    </xf>
    <xf numFmtId="0" fontId="3" fillId="0" borderId="2" xfId="5" applyFont="true" applyFill="true" applyBorder="true" applyAlignment="true">
      <alignment horizontal="left" vertical="center" wrapText="true"/>
    </xf>
    <xf numFmtId="0" fontId="12" fillId="0" borderId="2" xfId="22" applyNumberFormat="true" applyFont="true" applyFill="true" applyBorder="true" applyAlignment="true">
      <alignment horizontal="center" vertical="center" wrapText="true"/>
    </xf>
    <xf numFmtId="0" fontId="17" fillId="0" borderId="2" xfId="29" applyFont="true" applyFill="true" applyBorder="true" applyAlignment="true">
      <alignment horizontal="left" vertical="center" wrapText="true"/>
    </xf>
    <xf numFmtId="176" fontId="3" fillId="0" borderId="2" xfId="5" applyNumberFormat="true" applyFont="true" applyFill="true" applyBorder="true" applyAlignment="true">
      <alignment horizontal="center" vertical="center" wrapText="true"/>
    </xf>
    <xf numFmtId="0" fontId="19" fillId="0" borderId="2" xfId="5" applyFont="true" applyFill="true" applyBorder="true" applyAlignment="true">
      <alignment horizontal="left" vertical="center" wrapText="true"/>
    </xf>
    <xf numFmtId="176" fontId="4" fillId="0" borderId="2" xfId="1" applyNumberFormat="true" applyFont="true" applyFill="true" applyBorder="true" applyAlignment="true">
      <alignment horizontal="center" vertical="center" wrapText="true"/>
    </xf>
    <xf numFmtId="0" fontId="3" fillId="0" borderId="3" xfId="5" applyFont="true" applyFill="true" applyBorder="true" applyAlignment="true">
      <alignment horizontal="center" vertical="center" wrapText="true"/>
    </xf>
    <xf numFmtId="0" fontId="4" fillId="0" borderId="5" xfId="5" applyFont="true" applyFill="true" applyBorder="true" applyAlignment="true">
      <alignment horizontal="center" vertical="center" wrapText="true"/>
    </xf>
    <xf numFmtId="0" fontId="4" fillId="0" borderId="6" xfId="5" applyFont="true" applyFill="true" applyBorder="true" applyAlignment="true">
      <alignment horizontal="center" vertical="center" wrapText="true"/>
    </xf>
    <xf numFmtId="0" fontId="3" fillId="0" borderId="4" xfId="5" applyFont="true" applyFill="true" applyBorder="true" applyAlignment="true">
      <alignment horizontal="center" vertical="center" wrapText="true"/>
    </xf>
  </cellXfs>
  <cellStyles count="58">
    <cellStyle name="常规" xfId="0" builtinId="0"/>
    <cellStyle name="0,0&#13;&#10;NA&#13;&#10; 3" xfId="1"/>
    <cellStyle name="百分比 2" xfId="2"/>
    <cellStyle name="0,0_x000d__x000a_NA_x000d__x000a_" xfId="3"/>
    <cellStyle name="常规 42" xfId="4"/>
    <cellStyle name="0,0&#13;&#10;NA&#13;&#10;" xfId="5"/>
    <cellStyle name="Normal" xfId="6"/>
    <cellStyle name="样式 1" xfId="7"/>
    <cellStyle name="60% - 强调文字颜色 6" xfId="8" builtinId="52"/>
    <cellStyle name="20% - 强调文字颜色 6" xfId="9" builtinId="50"/>
    <cellStyle name="输出" xfId="10" builtinId="21"/>
    <cellStyle name="检查单元格" xfId="11" builtinId="23"/>
    <cellStyle name="差" xfId="12" builtinId="27"/>
    <cellStyle name="标题 1" xfId="13" builtinId="16"/>
    <cellStyle name="解释性文本" xfId="14" builtinId="53"/>
    <cellStyle name="标题 2" xfId="15" builtinId="17"/>
    <cellStyle name="40% - 强调文字颜色 5" xfId="16" builtinId="47"/>
    <cellStyle name="千位分隔[0]" xfId="17" builtinId="6"/>
    <cellStyle name="40% - 强调文字颜色 6" xfId="18" builtinId="51"/>
    <cellStyle name="超链接" xfId="19" builtinId="8"/>
    <cellStyle name="强调文字颜色 5" xfId="20" builtinId="45"/>
    <cellStyle name="标题 3" xfId="21" builtinId="18"/>
    <cellStyle name="差_业务工作量指标_十三五 商贸服务业重大项目2015-2-5 2 3" xfId="22"/>
    <cellStyle name="汇总" xfId="23" builtinId="25"/>
    <cellStyle name="20% - 强调文字颜色 1" xfId="24" builtinId="30"/>
    <cellStyle name="40% - 强调文字颜色 1" xfId="25" builtinId="31"/>
    <cellStyle name="强调文字颜色 6" xfId="26" builtinId="49"/>
    <cellStyle name="千位分隔" xfId="27" builtinId="3"/>
    <cellStyle name="标题" xfId="28" builtinId="15"/>
    <cellStyle name="0,0_x000d_&#10;NA_x000d_&#10;" xfId="29"/>
    <cellStyle name="已访问的超链接" xfId="30" builtinId="9"/>
    <cellStyle name="40% - 强调文字颜色 4" xfId="31" builtinId="43"/>
    <cellStyle name="链接单元格" xfId="32" builtinId="24"/>
    <cellStyle name="标题 4" xfId="33" builtinId="19"/>
    <cellStyle name="20% - 强调文字颜色 2" xfId="34" builtinId="34"/>
    <cellStyle name="货币[0]" xfId="35" builtinId="7"/>
    <cellStyle name="警告文本" xfId="36" builtinId="11"/>
    <cellStyle name="40% - 强调文字颜色 2" xfId="37" builtinId="35"/>
    <cellStyle name="注释" xfId="38" builtinId="10"/>
    <cellStyle name="60% - 强调文字颜色 3" xfId="39" builtinId="40"/>
    <cellStyle name="好" xfId="40" builtinId="26"/>
    <cellStyle name="20% - 强调文字颜色 5" xfId="41" builtinId="46"/>
    <cellStyle name="适中" xfId="42" builtinId="28"/>
    <cellStyle name="计算" xfId="43" builtinId="22"/>
    <cellStyle name="强调文字颜色 1" xfId="44" builtinId="29"/>
    <cellStyle name="60% - 强调文字颜色 4" xfId="45" builtinId="44"/>
    <cellStyle name="60% - 强调文字颜色 1" xfId="46" builtinId="32"/>
    <cellStyle name="强调文字颜色 2" xfId="47" builtinId="33"/>
    <cellStyle name="60% - 强调文字颜色 5" xfId="48" builtinId="48"/>
    <cellStyle name="百分比" xfId="49" builtinId="5"/>
    <cellStyle name="60% - 强调文字颜色 2" xfId="50" builtinId="36"/>
    <cellStyle name="货币" xfId="51" builtinId="4"/>
    <cellStyle name="强调文字颜色 3" xfId="52" builtinId="37"/>
    <cellStyle name="20% - 强调文字颜色 3" xfId="53" builtinId="38"/>
    <cellStyle name="输入" xfId="54" builtinId="20"/>
    <cellStyle name="40% - 强调文字颜色 3" xfId="55" builtinId="39"/>
    <cellStyle name="强调文字颜色 4" xfId="56" builtinId="41"/>
    <cellStyle name="20% - 强调文字颜色 4" xfId="57"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blsp.fgw.gxzf.gov.cn/approval/investindex/constuctList?state=99&amp;v=162873869991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true"/>
  </sheetPr>
  <dimension ref="A1:IK135"/>
  <sheetViews>
    <sheetView tabSelected="1" zoomScale="80" zoomScaleNormal="80" workbookViewId="0">
      <pane xSplit="2" ySplit="4" topLeftCell="C5" activePane="bottomRight" state="frozen"/>
      <selection/>
      <selection pane="topRight"/>
      <selection pane="bottomLeft"/>
      <selection pane="bottomRight" activeCell="M7" sqref="M7:M116"/>
    </sheetView>
  </sheetViews>
  <sheetFormatPr defaultColWidth="9" defaultRowHeight="12"/>
  <cols>
    <col min="1" max="1" width="7.5" style="11" customWidth="true"/>
    <col min="2" max="2" width="33.7416666666667" style="12" customWidth="true"/>
    <col min="3" max="3" width="25.775" style="11" customWidth="true"/>
    <col min="4" max="4" width="19.8416666666667" style="11" customWidth="true"/>
    <col min="5" max="5" width="19.8416666666667" style="11" hidden="true" customWidth="true"/>
    <col min="6" max="6" width="14.525" style="11" customWidth="true"/>
    <col min="7" max="7" width="14.525" style="11" hidden="true" customWidth="true"/>
    <col min="8" max="8" width="48.275" style="13" customWidth="true"/>
    <col min="9" max="9" width="16.75" style="14"/>
    <col min="10" max="10" width="14.5333333333333" style="14" customWidth="true"/>
    <col min="11" max="11" width="17.5" style="11" customWidth="true"/>
    <col min="12" max="12" width="59.0583333333333" style="15" customWidth="true"/>
    <col min="13" max="13" width="20.625" style="11" customWidth="true"/>
    <col min="14" max="14" width="19.3666666666667" style="11" hidden="true" customWidth="true"/>
    <col min="15" max="15" width="9" style="11" hidden="true" customWidth="true"/>
    <col min="16" max="16384" width="9" style="11"/>
  </cols>
  <sheetData>
    <row r="1" ht="20.25" spans="1:2">
      <c r="A1" s="16" t="s">
        <v>0</v>
      </c>
      <c r="B1" s="17"/>
    </row>
    <row r="2" s="1" customFormat="true" ht="34.5" spans="1:12">
      <c r="A2" s="18" t="s">
        <v>1</v>
      </c>
      <c r="B2" s="18"/>
      <c r="C2" s="18"/>
      <c r="D2" s="18"/>
      <c r="E2" s="18"/>
      <c r="F2" s="18"/>
      <c r="G2" s="18"/>
      <c r="H2" s="18"/>
      <c r="I2" s="18"/>
      <c r="J2" s="18"/>
      <c r="K2" s="18"/>
      <c r="L2" s="18"/>
    </row>
    <row r="3" s="1" customFormat="true" ht="31.5" spans="1:12">
      <c r="A3" s="19"/>
      <c r="B3" s="19"/>
      <c r="C3" s="19"/>
      <c r="D3" s="19"/>
      <c r="E3" s="19"/>
      <c r="F3" s="19"/>
      <c r="G3" s="39"/>
      <c r="H3" s="40"/>
      <c r="I3" s="47" t="s">
        <v>2</v>
      </c>
      <c r="J3" s="47"/>
      <c r="K3" s="48"/>
      <c r="L3" s="49"/>
    </row>
    <row r="4" s="2" customFormat="true" ht="40.5" spans="1:14">
      <c r="A4" s="20" t="s">
        <v>3</v>
      </c>
      <c r="B4" s="21" t="s">
        <v>4</v>
      </c>
      <c r="C4" s="20" t="s">
        <v>5</v>
      </c>
      <c r="D4" s="20" t="s">
        <v>6</v>
      </c>
      <c r="E4" s="20"/>
      <c r="F4" s="20" t="s">
        <v>7</v>
      </c>
      <c r="G4" s="20"/>
      <c r="H4" s="20" t="s">
        <v>8</v>
      </c>
      <c r="I4" s="50" t="s">
        <v>9</v>
      </c>
      <c r="J4" s="50" t="s">
        <v>10</v>
      </c>
      <c r="K4" s="20" t="s">
        <v>11</v>
      </c>
      <c r="L4" s="20" t="s">
        <v>12</v>
      </c>
      <c r="M4" s="20" t="s">
        <v>13</v>
      </c>
      <c r="N4" s="61" t="s">
        <v>14</v>
      </c>
    </row>
    <row r="5" s="3" customFormat="true" ht="40" customHeight="true" spans="1:244">
      <c r="A5" s="22"/>
      <c r="B5" s="23" t="s">
        <v>15</v>
      </c>
      <c r="C5" s="23" t="s">
        <v>16</v>
      </c>
      <c r="D5" s="23"/>
      <c r="E5" s="23"/>
      <c r="F5" s="23"/>
      <c r="G5" s="23"/>
      <c r="H5" s="41"/>
      <c r="I5" s="51">
        <f>I6+I19+I32</f>
        <v>2967427.83</v>
      </c>
      <c r="J5" s="51">
        <f>J6+J19+J32</f>
        <v>274243</v>
      </c>
      <c r="K5" s="52"/>
      <c r="L5" s="53"/>
      <c r="M5" s="29"/>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row>
    <row r="6" s="4" customFormat="true" ht="40" customHeight="true" spans="1:244">
      <c r="A6" s="22"/>
      <c r="B6" s="23" t="s">
        <v>17</v>
      </c>
      <c r="C6" s="23" t="s">
        <v>18</v>
      </c>
      <c r="D6" s="23"/>
      <c r="E6" s="23"/>
      <c r="F6" s="23"/>
      <c r="G6" s="23"/>
      <c r="H6" s="41"/>
      <c r="I6" s="51">
        <f>SUM(I7:I18)</f>
        <v>1109950</v>
      </c>
      <c r="J6" s="51">
        <f>SUM(J7:J18)</f>
        <v>168600</v>
      </c>
      <c r="K6" s="52"/>
      <c r="L6" s="53"/>
      <c r="M6" s="29"/>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row>
    <row r="7" s="5" customFormat="true" ht="60" customHeight="true" spans="1:14">
      <c r="A7" s="24" t="str">
        <f>IF(D7="","",COUNTA($D$7:D7)&amp;"")</f>
        <v>1</v>
      </c>
      <c r="B7" s="25" t="s">
        <v>19</v>
      </c>
      <c r="C7" s="26" t="s">
        <v>20</v>
      </c>
      <c r="D7" s="27" t="s">
        <v>21</v>
      </c>
      <c r="E7" s="26"/>
      <c r="F7" s="26" t="s">
        <v>22</v>
      </c>
      <c r="G7" s="26"/>
      <c r="H7" s="42" t="s">
        <v>23</v>
      </c>
      <c r="I7" s="52">
        <v>310946</v>
      </c>
      <c r="J7" s="52">
        <v>100000</v>
      </c>
      <c r="K7" s="29" t="s">
        <v>24</v>
      </c>
      <c r="L7" s="42" t="s">
        <v>25</v>
      </c>
      <c r="M7" s="29"/>
      <c r="N7" s="5" t="s">
        <v>26</v>
      </c>
    </row>
    <row r="8" s="5" customFormat="true" ht="60" customHeight="true" spans="1:15">
      <c r="A8" s="24" t="str">
        <f>IF(D8="","",COUNTA($D$7:D8)&amp;"")</f>
        <v>2</v>
      </c>
      <c r="B8" s="25" t="s">
        <v>27</v>
      </c>
      <c r="C8" s="26" t="s">
        <v>28</v>
      </c>
      <c r="D8" s="26" t="s">
        <v>29</v>
      </c>
      <c r="E8" s="26"/>
      <c r="F8" s="26" t="s">
        <v>30</v>
      </c>
      <c r="G8" s="26"/>
      <c r="H8" s="42" t="s">
        <v>31</v>
      </c>
      <c r="I8" s="52">
        <v>10000</v>
      </c>
      <c r="J8" s="52">
        <v>100</v>
      </c>
      <c r="K8" s="29" t="s">
        <v>32</v>
      </c>
      <c r="L8" s="42" t="s">
        <v>33</v>
      </c>
      <c r="M8" s="29"/>
      <c r="N8" s="5" t="s">
        <v>34</v>
      </c>
      <c r="O8" s="5" t="s">
        <v>33</v>
      </c>
    </row>
    <row r="9" s="5" customFormat="true" ht="159" customHeight="true" spans="1:14">
      <c r="A9" s="24" t="str">
        <f>IF(D9="","",COUNTA($D$7:D9)&amp;"")</f>
        <v>3</v>
      </c>
      <c r="B9" s="28" t="s">
        <v>35</v>
      </c>
      <c r="C9" s="26" t="s">
        <v>36</v>
      </c>
      <c r="D9" s="26" t="s">
        <v>37</v>
      </c>
      <c r="E9" s="26"/>
      <c r="F9" s="26" t="s">
        <v>38</v>
      </c>
      <c r="G9" s="26"/>
      <c r="H9" s="42" t="s">
        <v>39</v>
      </c>
      <c r="I9" s="52">
        <v>48166</v>
      </c>
      <c r="J9" s="52">
        <v>2000</v>
      </c>
      <c r="K9" s="29" t="s">
        <v>40</v>
      </c>
      <c r="L9" s="42" t="s">
        <v>41</v>
      </c>
      <c r="M9" s="29"/>
      <c r="N9" s="5" t="s">
        <v>42</v>
      </c>
    </row>
    <row r="10" s="5" customFormat="true" ht="121" customHeight="true" spans="1:15">
      <c r="A10" s="24" t="str">
        <f>IF(D10="","",COUNTA($D$7:D10)&amp;"")</f>
        <v>4</v>
      </c>
      <c r="B10" s="29" t="s">
        <v>43</v>
      </c>
      <c r="C10" s="26" t="s">
        <v>44</v>
      </c>
      <c r="D10" s="26" t="s">
        <v>45</v>
      </c>
      <c r="E10" s="26"/>
      <c r="F10" s="26" t="s">
        <v>30</v>
      </c>
      <c r="G10" s="26"/>
      <c r="H10" s="42" t="s">
        <v>46</v>
      </c>
      <c r="I10" s="52">
        <v>170000</v>
      </c>
      <c r="J10" s="52">
        <v>40000</v>
      </c>
      <c r="K10" s="29" t="s">
        <v>47</v>
      </c>
      <c r="L10" s="42" t="s">
        <v>33</v>
      </c>
      <c r="M10" s="29"/>
      <c r="N10" s="5" t="s">
        <v>48</v>
      </c>
      <c r="O10" s="5" t="s">
        <v>33</v>
      </c>
    </row>
    <row r="11" s="5" customFormat="true" ht="60" customHeight="true" spans="1:244">
      <c r="A11" s="24" t="str">
        <f>IF(D11="","",COUNTA($D$7:D11)&amp;"")</f>
        <v>5</v>
      </c>
      <c r="B11" s="30" t="s">
        <v>49</v>
      </c>
      <c r="C11" s="31" t="s">
        <v>50</v>
      </c>
      <c r="D11" s="31" t="s">
        <v>51</v>
      </c>
      <c r="E11" s="26"/>
      <c r="F11" s="31" t="s">
        <v>52</v>
      </c>
      <c r="G11" s="26"/>
      <c r="H11" s="43" t="s">
        <v>53</v>
      </c>
      <c r="I11" s="52">
        <v>18881</v>
      </c>
      <c r="J11" s="52">
        <v>1500</v>
      </c>
      <c r="K11" s="54" t="s">
        <v>54</v>
      </c>
      <c r="L11" s="42" t="s">
        <v>33</v>
      </c>
      <c r="M11" s="29"/>
      <c r="N11" s="48"/>
      <c r="O11" s="5" t="s">
        <v>33</v>
      </c>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row>
    <row r="12" s="5" customFormat="true" ht="60" customHeight="true" spans="1:244">
      <c r="A12" s="24" t="str">
        <f>IF(D12="","",COUNTA($D$7:D12)&amp;"")</f>
        <v>6</v>
      </c>
      <c r="B12" s="30" t="s">
        <v>55</v>
      </c>
      <c r="C12" s="31" t="s">
        <v>56</v>
      </c>
      <c r="D12" s="31" t="s">
        <v>57</v>
      </c>
      <c r="E12" s="26"/>
      <c r="F12" s="31" t="s">
        <v>30</v>
      </c>
      <c r="G12" s="26"/>
      <c r="H12" s="43" t="s">
        <v>58</v>
      </c>
      <c r="I12" s="52">
        <v>51500</v>
      </c>
      <c r="J12" s="52">
        <v>2000</v>
      </c>
      <c r="K12" s="54" t="s">
        <v>54</v>
      </c>
      <c r="L12" s="42" t="s">
        <v>59</v>
      </c>
      <c r="M12" s="2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row>
    <row r="13" s="5" customFormat="true" ht="60" customHeight="true" spans="1:14">
      <c r="A13" s="24" t="str">
        <f>IF(D13="","",COUNTA($D$7:D13)&amp;"")</f>
        <v>7</v>
      </c>
      <c r="B13" s="25" t="s">
        <v>60</v>
      </c>
      <c r="C13" s="26" t="s">
        <v>61</v>
      </c>
      <c r="D13" s="26" t="s">
        <v>62</v>
      </c>
      <c r="E13" s="26"/>
      <c r="F13" s="26" t="s">
        <v>63</v>
      </c>
      <c r="G13" s="26"/>
      <c r="H13" s="42" t="s">
        <v>64</v>
      </c>
      <c r="I13" s="52">
        <v>32989</v>
      </c>
      <c r="J13" s="52">
        <v>5000</v>
      </c>
      <c r="K13" s="29" t="s">
        <v>54</v>
      </c>
      <c r="L13" s="42" t="s">
        <v>65</v>
      </c>
      <c r="M13" s="29"/>
      <c r="N13" s="5" t="s">
        <v>66</v>
      </c>
    </row>
    <row r="14" s="5" customFormat="true" ht="199" customHeight="true" spans="1:14">
      <c r="A14" s="24" t="str">
        <f>IF(D14="","",COUNTA($D$7:D14)&amp;"")</f>
        <v>8</v>
      </c>
      <c r="B14" s="25" t="s">
        <v>67</v>
      </c>
      <c r="C14" s="26" t="s">
        <v>68</v>
      </c>
      <c r="D14" s="26" t="s">
        <v>62</v>
      </c>
      <c r="E14" s="26"/>
      <c r="F14" s="26" t="s">
        <v>63</v>
      </c>
      <c r="G14" s="26"/>
      <c r="H14" s="42" t="s">
        <v>69</v>
      </c>
      <c r="I14" s="52">
        <v>22421</v>
      </c>
      <c r="J14" s="52">
        <v>4000</v>
      </c>
      <c r="K14" s="29" t="s">
        <v>54</v>
      </c>
      <c r="L14" s="42" t="s">
        <v>70</v>
      </c>
      <c r="M14" s="29"/>
      <c r="N14" s="5" t="s">
        <v>71</v>
      </c>
    </row>
    <row r="15" s="5" customFormat="true" ht="60" customHeight="true" spans="1:14">
      <c r="A15" s="24" t="str">
        <f>IF(D15="","",COUNTA($D$7:D15)&amp;"")</f>
        <v>9</v>
      </c>
      <c r="B15" s="25" t="s">
        <v>72</v>
      </c>
      <c r="C15" s="26" t="s">
        <v>73</v>
      </c>
      <c r="D15" s="32" t="s">
        <v>57</v>
      </c>
      <c r="E15" s="44"/>
      <c r="F15" s="26" t="s">
        <v>30</v>
      </c>
      <c r="G15" s="26"/>
      <c r="H15" s="42" t="s">
        <v>74</v>
      </c>
      <c r="I15" s="52">
        <v>204100</v>
      </c>
      <c r="J15" s="52">
        <v>3000</v>
      </c>
      <c r="K15" s="29" t="s">
        <v>75</v>
      </c>
      <c r="L15" s="42" t="s">
        <v>76</v>
      </c>
      <c r="M15" s="29"/>
      <c r="N15" s="5" t="s">
        <v>77</v>
      </c>
    </row>
    <row r="16" s="5" customFormat="true" ht="128" customHeight="true" spans="1:13">
      <c r="A16" s="24" t="str">
        <f>IF(D16="","",COUNTA($D$7:D16)&amp;"")</f>
        <v>10</v>
      </c>
      <c r="B16" s="29" t="s">
        <v>78</v>
      </c>
      <c r="C16" s="29" t="s">
        <v>79</v>
      </c>
      <c r="D16" s="29" t="s">
        <v>80</v>
      </c>
      <c r="E16" s="44"/>
      <c r="F16" s="26" t="s">
        <v>81</v>
      </c>
      <c r="G16" s="26"/>
      <c r="H16" s="42" t="s">
        <v>82</v>
      </c>
      <c r="I16" s="52">
        <v>28647</v>
      </c>
      <c r="J16" s="52">
        <v>5000</v>
      </c>
      <c r="K16" s="29" t="s">
        <v>54</v>
      </c>
      <c r="L16" s="42" t="s">
        <v>83</v>
      </c>
      <c r="M16" s="29"/>
    </row>
    <row r="17" s="6" customFormat="true" ht="60" customHeight="true" spans="1:245">
      <c r="A17" s="24" t="str">
        <f>IF(D17="","",COUNTA($D$7:D17)&amp;"")</f>
        <v>11</v>
      </c>
      <c r="B17" s="25" t="s">
        <v>84</v>
      </c>
      <c r="C17" s="26" t="s">
        <v>73</v>
      </c>
      <c r="D17" s="32" t="s">
        <v>57</v>
      </c>
      <c r="E17" s="44"/>
      <c r="F17" s="26" t="s">
        <v>30</v>
      </c>
      <c r="G17" s="26"/>
      <c r="H17" s="42" t="s">
        <v>85</v>
      </c>
      <c r="I17" s="52">
        <v>77100</v>
      </c>
      <c r="J17" s="52">
        <v>3000</v>
      </c>
      <c r="K17" s="29" t="s">
        <v>75</v>
      </c>
      <c r="L17" s="42" t="s">
        <v>86</v>
      </c>
      <c r="M17" s="29"/>
      <c r="N17" s="62" t="s">
        <v>87</v>
      </c>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row>
    <row r="18" s="5" customFormat="true" ht="60" customHeight="true" spans="1:14">
      <c r="A18" s="24" t="str">
        <f>IF(D18="","",COUNTA($D$7:D18)&amp;"")</f>
        <v>12</v>
      </c>
      <c r="B18" s="25" t="s">
        <v>88</v>
      </c>
      <c r="C18" s="26" t="s">
        <v>73</v>
      </c>
      <c r="D18" s="32" t="s">
        <v>57</v>
      </c>
      <c r="E18" s="44"/>
      <c r="F18" s="26" t="s">
        <v>30</v>
      </c>
      <c r="G18" s="26"/>
      <c r="H18" s="42" t="s">
        <v>89</v>
      </c>
      <c r="I18" s="52">
        <v>135200</v>
      </c>
      <c r="J18" s="52">
        <v>3000</v>
      </c>
      <c r="K18" s="29" t="s">
        <v>75</v>
      </c>
      <c r="L18" s="42" t="s">
        <v>90</v>
      </c>
      <c r="M18" s="29"/>
      <c r="N18" s="5" t="s">
        <v>91</v>
      </c>
    </row>
    <row r="19" s="4" customFormat="true" ht="40" customHeight="true" spans="1:244">
      <c r="A19" s="23" t="str">
        <f>IF(D19="","",COUNTA($D$7:D19)&amp;"")</f>
        <v/>
      </c>
      <c r="B19" s="23" t="s">
        <v>92</v>
      </c>
      <c r="C19" s="23" t="s">
        <v>18</v>
      </c>
      <c r="D19" s="23"/>
      <c r="E19" s="23"/>
      <c r="F19" s="23"/>
      <c r="G19" s="23"/>
      <c r="H19" s="22"/>
      <c r="I19" s="51">
        <f>SUM(I20:I31)</f>
        <v>1786325</v>
      </c>
      <c r="J19" s="51">
        <f>SUM(J20:J31)</f>
        <v>94200</v>
      </c>
      <c r="K19" s="55"/>
      <c r="L19" s="42"/>
      <c r="M19" s="55"/>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row>
    <row r="20" s="5" customFormat="true" ht="60" customHeight="true" spans="1:15">
      <c r="A20" s="24" t="str">
        <f>IF(D20="","",COUNTA($D$7:D20)&amp;"")</f>
        <v>13</v>
      </c>
      <c r="B20" s="25" t="s">
        <v>93</v>
      </c>
      <c r="C20" s="26" t="s">
        <v>94</v>
      </c>
      <c r="D20" s="26" t="s">
        <v>57</v>
      </c>
      <c r="E20" s="26"/>
      <c r="F20" s="26" t="s">
        <v>30</v>
      </c>
      <c r="G20" s="26"/>
      <c r="H20" s="42" t="s">
        <v>95</v>
      </c>
      <c r="I20" s="52">
        <v>67290</v>
      </c>
      <c r="J20" s="52">
        <v>10000</v>
      </c>
      <c r="K20" s="29" t="s">
        <v>54</v>
      </c>
      <c r="L20" s="42" t="s">
        <v>96</v>
      </c>
      <c r="M20" s="29"/>
      <c r="N20" s="5" t="s">
        <v>97</v>
      </c>
      <c r="O20" s="5" t="s">
        <v>98</v>
      </c>
    </row>
    <row r="21" s="5" customFormat="true" ht="75" spans="1:15">
      <c r="A21" s="24" t="str">
        <f>IF(D21="","",COUNTA($D$7:D21)&amp;"")</f>
        <v>14</v>
      </c>
      <c r="B21" s="29" t="s">
        <v>99</v>
      </c>
      <c r="C21" s="29" t="s">
        <v>100</v>
      </c>
      <c r="D21" s="29" t="s">
        <v>37</v>
      </c>
      <c r="E21" s="26"/>
      <c r="F21" s="26" t="s">
        <v>38</v>
      </c>
      <c r="G21" s="26"/>
      <c r="H21" s="42" t="s">
        <v>101</v>
      </c>
      <c r="I21" s="52">
        <v>1000000</v>
      </c>
      <c r="J21" s="52">
        <v>10000</v>
      </c>
      <c r="K21" s="29" t="s">
        <v>54</v>
      </c>
      <c r="L21" s="42" t="s">
        <v>102</v>
      </c>
      <c r="M21" s="29"/>
      <c r="O21" s="5" t="s">
        <v>98</v>
      </c>
    </row>
    <row r="22" s="5" customFormat="true" ht="141" customHeight="true" spans="1:14">
      <c r="A22" s="24" t="str">
        <f>IF(D22="","",COUNTA($D$7:D22)&amp;"")</f>
        <v>15</v>
      </c>
      <c r="B22" s="28" t="s">
        <v>103</v>
      </c>
      <c r="C22" s="26" t="s">
        <v>104</v>
      </c>
      <c r="D22" s="26" t="s">
        <v>105</v>
      </c>
      <c r="E22" s="26"/>
      <c r="F22" s="28" t="s">
        <v>106</v>
      </c>
      <c r="G22" s="28"/>
      <c r="H22" s="42" t="s">
        <v>107</v>
      </c>
      <c r="I22" s="52">
        <v>12900</v>
      </c>
      <c r="J22" s="52">
        <v>3000</v>
      </c>
      <c r="K22" s="29" t="s">
        <v>54</v>
      </c>
      <c r="L22" s="42" t="s">
        <v>108</v>
      </c>
      <c r="M22" s="29"/>
      <c r="N22" s="5" t="s">
        <v>109</v>
      </c>
    </row>
    <row r="23" s="5" customFormat="true" ht="60" customHeight="true" spans="1:15">
      <c r="A23" s="24" t="str">
        <f>IF(D23="","",COUNTA($D$7:D23)&amp;"")</f>
        <v>16</v>
      </c>
      <c r="B23" s="25" t="s">
        <v>110</v>
      </c>
      <c r="C23" s="26" t="s">
        <v>94</v>
      </c>
      <c r="D23" s="26" t="s">
        <v>57</v>
      </c>
      <c r="E23" s="26"/>
      <c r="F23" s="26" t="s">
        <v>30</v>
      </c>
      <c r="G23" s="26"/>
      <c r="H23" s="42" t="s">
        <v>111</v>
      </c>
      <c r="I23" s="52">
        <v>143617</v>
      </c>
      <c r="J23" s="52">
        <v>10000</v>
      </c>
      <c r="K23" s="29" t="s">
        <v>54</v>
      </c>
      <c r="L23" s="42" t="s">
        <v>96</v>
      </c>
      <c r="M23" s="29"/>
      <c r="N23" s="5" t="s">
        <v>112</v>
      </c>
      <c r="O23" s="5" t="s">
        <v>98</v>
      </c>
    </row>
    <row r="24" s="5" customFormat="true" ht="60" customHeight="true" spans="1:14">
      <c r="A24" s="24" t="str">
        <f>IF(D24="","",COUNTA($D$7:D24)&amp;"")</f>
        <v>17</v>
      </c>
      <c r="B24" s="25" t="s">
        <v>113</v>
      </c>
      <c r="C24" s="26" t="s">
        <v>114</v>
      </c>
      <c r="D24" s="26" t="s">
        <v>115</v>
      </c>
      <c r="E24" s="26"/>
      <c r="F24" s="26" t="s">
        <v>116</v>
      </c>
      <c r="G24" s="26"/>
      <c r="H24" s="42" t="s">
        <v>117</v>
      </c>
      <c r="I24" s="52">
        <v>90000</v>
      </c>
      <c r="J24" s="52">
        <v>5000</v>
      </c>
      <c r="K24" s="29" t="s">
        <v>54</v>
      </c>
      <c r="L24" s="42" t="s">
        <v>118</v>
      </c>
      <c r="M24" s="29"/>
      <c r="N24" s="5" t="s">
        <v>119</v>
      </c>
    </row>
    <row r="25" s="5" customFormat="true" ht="60" customHeight="true" spans="1:13">
      <c r="A25" s="24" t="str">
        <f>IF(D25="","",COUNTA($D$7:D25)&amp;"")</f>
        <v>18</v>
      </c>
      <c r="B25" s="33" t="s">
        <v>120</v>
      </c>
      <c r="C25" s="33" t="s">
        <v>121</v>
      </c>
      <c r="D25" s="33" t="s">
        <v>122</v>
      </c>
      <c r="E25" s="33" t="s">
        <v>123</v>
      </c>
      <c r="F25" s="26" t="s">
        <v>123</v>
      </c>
      <c r="G25" s="26"/>
      <c r="H25" s="45" t="s">
        <v>124</v>
      </c>
      <c r="I25" s="56">
        <v>46772</v>
      </c>
      <c r="J25" s="56">
        <v>5000</v>
      </c>
      <c r="K25" s="29" t="s">
        <v>54</v>
      </c>
      <c r="L25" s="42" t="s">
        <v>125</v>
      </c>
      <c r="M25" s="29"/>
    </row>
    <row r="26" s="5" customFormat="true" ht="133" customHeight="true" spans="1:14">
      <c r="A26" s="24" t="str">
        <f>IF(D26="","",COUNTA($D$7:D26)&amp;"")</f>
        <v>19</v>
      </c>
      <c r="B26" s="25" t="s">
        <v>126</v>
      </c>
      <c r="C26" s="26" t="s">
        <v>94</v>
      </c>
      <c r="D26" s="26" t="s">
        <v>57</v>
      </c>
      <c r="E26" s="26"/>
      <c r="F26" s="26" t="s">
        <v>30</v>
      </c>
      <c r="G26" s="26"/>
      <c r="H26" s="42" t="s">
        <v>127</v>
      </c>
      <c r="I26" s="52">
        <v>40066</v>
      </c>
      <c r="J26" s="52">
        <v>15000</v>
      </c>
      <c r="K26" s="29" t="s">
        <v>54</v>
      </c>
      <c r="L26" s="42" t="s">
        <v>128</v>
      </c>
      <c r="M26" s="29"/>
      <c r="N26" s="5" t="s">
        <v>129</v>
      </c>
    </row>
    <row r="27" s="5" customFormat="true" ht="150" customHeight="true" spans="1:14">
      <c r="A27" s="24" t="str">
        <f>IF(D27="","",COUNTA($D$7:D27)&amp;"")</f>
        <v>20</v>
      </c>
      <c r="B27" s="25" t="s">
        <v>130</v>
      </c>
      <c r="C27" s="26" t="s">
        <v>131</v>
      </c>
      <c r="D27" s="26" t="s">
        <v>132</v>
      </c>
      <c r="E27" s="26"/>
      <c r="F27" s="26" t="s">
        <v>22</v>
      </c>
      <c r="G27" s="26"/>
      <c r="H27" s="42" t="s">
        <v>133</v>
      </c>
      <c r="I27" s="52">
        <v>50000</v>
      </c>
      <c r="J27" s="52">
        <v>3000</v>
      </c>
      <c r="K27" s="29" t="s">
        <v>134</v>
      </c>
      <c r="L27" s="42" t="s">
        <v>135</v>
      </c>
      <c r="M27" s="29"/>
      <c r="N27" s="5" t="s">
        <v>136</v>
      </c>
    </row>
    <row r="28" s="5" customFormat="true" ht="60" customHeight="true" spans="1:13">
      <c r="A28" s="24" t="str">
        <f>IF(D28="","",COUNTA($D$7:D28)&amp;"")</f>
        <v>21</v>
      </c>
      <c r="B28" s="25" t="s">
        <v>137</v>
      </c>
      <c r="C28" s="26" t="s">
        <v>138</v>
      </c>
      <c r="D28" s="32" t="s">
        <v>57</v>
      </c>
      <c r="E28" s="44"/>
      <c r="F28" s="26" t="s">
        <v>30</v>
      </c>
      <c r="G28" s="26"/>
      <c r="H28" s="42" t="s">
        <v>139</v>
      </c>
      <c r="I28" s="52">
        <v>45000</v>
      </c>
      <c r="J28" s="52">
        <v>20000</v>
      </c>
      <c r="K28" s="29" t="s">
        <v>140</v>
      </c>
      <c r="L28" s="42" t="s">
        <v>141</v>
      </c>
      <c r="M28" s="29"/>
    </row>
    <row r="29" s="5" customFormat="true" ht="105" customHeight="true" spans="1:15">
      <c r="A29" s="24" t="str">
        <f>IF(D29="","",COUNTA($D$7:D29)&amp;"")</f>
        <v>22</v>
      </c>
      <c r="B29" s="26" t="s">
        <v>142</v>
      </c>
      <c r="C29" s="26" t="s">
        <v>143</v>
      </c>
      <c r="D29" s="32" t="s">
        <v>115</v>
      </c>
      <c r="E29" s="44"/>
      <c r="F29" s="26" t="s">
        <v>116</v>
      </c>
      <c r="G29" s="26"/>
      <c r="H29" s="42" t="s">
        <v>144</v>
      </c>
      <c r="I29" s="52">
        <v>250000</v>
      </c>
      <c r="J29" s="52">
        <v>10000</v>
      </c>
      <c r="K29" s="29" t="s">
        <v>54</v>
      </c>
      <c r="L29" s="42" t="s">
        <v>145</v>
      </c>
      <c r="M29" s="29"/>
      <c r="O29" s="5" t="s">
        <v>98</v>
      </c>
    </row>
    <row r="30" s="5" customFormat="true" ht="108" customHeight="true" spans="1:14">
      <c r="A30" s="24" t="str">
        <f>IF(D30="","",COUNTA($D$7:D30)&amp;"")</f>
        <v>23</v>
      </c>
      <c r="B30" s="25" t="s">
        <v>146</v>
      </c>
      <c r="C30" s="26" t="s">
        <v>147</v>
      </c>
      <c r="D30" s="26" t="s">
        <v>80</v>
      </c>
      <c r="E30" s="26"/>
      <c r="F30" s="26" t="s">
        <v>81</v>
      </c>
      <c r="G30" s="26"/>
      <c r="H30" s="42" t="s">
        <v>148</v>
      </c>
      <c r="I30" s="52">
        <v>20000</v>
      </c>
      <c r="J30" s="52">
        <v>3000</v>
      </c>
      <c r="K30" s="29" t="s">
        <v>54</v>
      </c>
      <c r="L30" s="42" t="s">
        <v>149</v>
      </c>
      <c r="M30" s="29"/>
      <c r="N30" s="5" t="s">
        <v>150</v>
      </c>
    </row>
    <row r="31" s="5" customFormat="true" ht="60" customHeight="true" spans="1:14">
      <c r="A31" s="24" t="str">
        <f>IF(D31="","",COUNTA($D$7:D31)&amp;"")</f>
        <v>24</v>
      </c>
      <c r="B31" s="25" t="s">
        <v>151</v>
      </c>
      <c r="C31" s="26" t="s">
        <v>28</v>
      </c>
      <c r="D31" s="26" t="s">
        <v>152</v>
      </c>
      <c r="E31" s="26"/>
      <c r="F31" s="26" t="s">
        <v>153</v>
      </c>
      <c r="G31" s="26"/>
      <c r="H31" s="42" t="s">
        <v>154</v>
      </c>
      <c r="I31" s="52">
        <v>20680</v>
      </c>
      <c r="J31" s="52">
        <v>200</v>
      </c>
      <c r="K31" s="29" t="s">
        <v>155</v>
      </c>
      <c r="L31" s="42" t="s">
        <v>156</v>
      </c>
      <c r="M31" s="29"/>
      <c r="N31" s="5" t="s">
        <v>157</v>
      </c>
    </row>
    <row r="32" s="7" customFormat="true" ht="40" customHeight="true" spans="1:13">
      <c r="A32" s="23" t="str">
        <f>IF(D32="","",COUNTA($D$7:D32)&amp;"")</f>
        <v/>
      </c>
      <c r="B32" s="34" t="s">
        <v>158</v>
      </c>
      <c r="C32" s="35" t="s">
        <v>159</v>
      </c>
      <c r="D32" s="35"/>
      <c r="E32" s="35"/>
      <c r="F32" s="35"/>
      <c r="G32" s="35"/>
      <c r="H32" s="22"/>
      <c r="I32" s="51">
        <f>SUM(I33:I36)</f>
        <v>71152.83</v>
      </c>
      <c r="J32" s="51">
        <f>SUM(J33:J36)</f>
        <v>11443</v>
      </c>
      <c r="K32" s="55"/>
      <c r="L32" s="57"/>
      <c r="M32" s="55"/>
    </row>
    <row r="33" s="5" customFormat="true" ht="60" customHeight="true" spans="1:244">
      <c r="A33" s="24" t="str">
        <f>IF(D33="","",COUNTA($D$7:D33)&amp;"")</f>
        <v>25</v>
      </c>
      <c r="B33" s="25" t="s">
        <v>160</v>
      </c>
      <c r="C33" s="26" t="s">
        <v>161</v>
      </c>
      <c r="D33" s="26" t="s">
        <v>80</v>
      </c>
      <c r="E33" s="26"/>
      <c r="F33" s="26" t="s">
        <v>81</v>
      </c>
      <c r="G33" s="26"/>
      <c r="H33" s="42" t="s">
        <v>162</v>
      </c>
      <c r="I33" s="52">
        <v>16812.99</v>
      </c>
      <c r="J33" s="52">
        <v>500</v>
      </c>
      <c r="K33" s="29" t="s">
        <v>54</v>
      </c>
      <c r="L33" s="42" t="s">
        <v>163</v>
      </c>
      <c r="M33" s="29"/>
      <c r="N33" s="48" t="s">
        <v>164</v>
      </c>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row>
    <row r="34" s="5" customFormat="true" ht="60" customHeight="true" spans="1:244">
      <c r="A34" s="24" t="str">
        <f>IF(D34="","",COUNTA($D$7:D34)&amp;"")</f>
        <v>26</v>
      </c>
      <c r="B34" s="25" t="s">
        <v>165</v>
      </c>
      <c r="C34" s="26" t="s">
        <v>166</v>
      </c>
      <c r="D34" s="26" t="s">
        <v>167</v>
      </c>
      <c r="E34" s="26" t="s">
        <v>106</v>
      </c>
      <c r="F34" s="26" t="s">
        <v>106</v>
      </c>
      <c r="G34" s="26"/>
      <c r="H34" s="42" t="s">
        <v>168</v>
      </c>
      <c r="I34" s="52">
        <v>21743</v>
      </c>
      <c r="J34" s="52">
        <v>2000</v>
      </c>
      <c r="K34" s="29" t="s">
        <v>54</v>
      </c>
      <c r="L34" s="42" t="s">
        <v>59</v>
      </c>
      <c r="M34" s="2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row>
    <row r="35" s="4" customFormat="true" ht="60" customHeight="true" spans="1:245">
      <c r="A35" s="24" t="str">
        <f>IF(D35="","",COUNTA($D$7:D35)&amp;"")</f>
        <v>27</v>
      </c>
      <c r="B35" s="25" t="s">
        <v>169</v>
      </c>
      <c r="C35" s="26" t="s">
        <v>170</v>
      </c>
      <c r="D35" s="26" t="s">
        <v>171</v>
      </c>
      <c r="E35" s="26"/>
      <c r="F35" s="26" t="s">
        <v>172</v>
      </c>
      <c r="G35" s="26"/>
      <c r="H35" s="42" t="s">
        <v>173</v>
      </c>
      <c r="I35" s="52">
        <v>17000</v>
      </c>
      <c r="J35" s="52">
        <v>5200</v>
      </c>
      <c r="K35" s="29" t="s">
        <v>54</v>
      </c>
      <c r="L35" s="42" t="s">
        <v>174</v>
      </c>
      <c r="M35" s="29"/>
      <c r="N35" s="48" t="s">
        <v>175</v>
      </c>
      <c r="O35" s="48" t="s">
        <v>176</v>
      </c>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6"/>
    </row>
    <row r="36" s="5" customFormat="true" ht="60" customHeight="true" spans="1:13">
      <c r="A36" s="24" t="str">
        <f>IF(D36="","",COUNTA($D$7:D36)&amp;"")</f>
        <v>28</v>
      </c>
      <c r="B36" s="29" t="s">
        <v>177</v>
      </c>
      <c r="C36" s="29" t="s">
        <v>178</v>
      </c>
      <c r="D36" s="29" t="s">
        <v>57</v>
      </c>
      <c r="E36" s="29" t="s">
        <v>30</v>
      </c>
      <c r="F36" s="29" t="s">
        <v>30</v>
      </c>
      <c r="G36" s="26"/>
      <c r="H36" s="42" t="s">
        <v>179</v>
      </c>
      <c r="I36" s="52">
        <v>15596.84</v>
      </c>
      <c r="J36" s="52">
        <v>3743</v>
      </c>
      <c r="K36" s="29" t="s">
        <v>180</v>
      </c>
      <c r="L36" s="42" t="s">
        <v>181</v>
      </c>
      <c r="M36" s="29"/>
    </row>
    <row r="37" s="6" customFormat="true" ht="40" customHeight="true" spans="1:13">
      <c r="A37" s="24"/>
      <c r="B37" s="36" t="s">
        <v>182</v>
      </c>
      <c r="C37" s="23" t="s">
        <v>183</v>
      </c>
      <c r="D37" s="23"/>
      <c r="E37" s="23"/>
      <c r="F37" s="23"/>
      <c r="G37" s="23"/>
      <c r="H37" s="41"/>
      <c r="I37" s="51">
        <f>I38+I73+I100+I110</f>
        <v>3322357.3888</v>
      </c>
      <c r="J37" s="51">
        <f>J38+J73+J100+J110</f>
        <v>534500.2</v>
      </c>
      <c r="K37" s="51"/>
      <c r="L37" s="58"/>
      <c r="M37" s="55"/>
    </row>
    <row r="38" s="6" customFormat="true" ht="40" customHeight="true" spans="1:13">
      <c r="A38" s="23"/>
      <c r="B38" s="36" t="s">
        <v>17</v>
      </c>
      <c r="C38" s="23" t="s">
        <v>184</v>
      </c>
      <c r="D38" s="23"/>
      <c r="E38" s="23"/>
      <c r="F38" s="23"/>
      <c r="G38" s="23"/>
      <c r="H38" s="41"/>
      <c r="I38" s="51">
        <f>SUM(I39:I72)</f>
        <v>2037502.0188</v>
      </c>
      <c r="J38" s="51">
        <f>SUM(J39:J72)</f>
        <v>349142.2</v>
      </c>
      <c r="K38" s="51"/>
      <c r="L38" s="58"/>
      <c r="M38" s="55"/>
    </row>
    <row r="39" s="8" customFormat="true" ht="60" customHeight="true" spans="1:14">
      <c r="A39" s="37" t="str">
        <f>IF(D39="","",COUNTA($D$39:D39)&amp;"")</f>
        <v>1</v>
      </c>
      <c r="B39" s="28" t="s">
        <v>185</v>
      </c>
      <c r="C39" s="28" t="s">
        <v>186</v>
      </c>
      <c r="D39" s="28" t="s">
        <v>187</v>
      </c>
      <c r="E39" s="28"/>
      <c r="F39" s="28" t="s">
        <v>116</v>
      </c>
      <c r="G39" s="28"/>
      <c r="H39" s="46" t="s">
        <v>188</v>
      </c>
      <c r="I39" s="59">
        <v>515000</v>
      </c>
      <c r="J39" s="59">
        <v>128572.2</v>
      </c>
      <c r="K39" s="28" t="s">
        <v>189</v>
      </c>
      <c r="L39" s="60"/>
      <c r="M39" s="28"/>
      <c r="N39" s="63" t="s">
        <v>190</v>
      </c>
    </row>
    <row r="40" s="8" customFormat="true" ht="60" customHeight="true" spans="1:14">
      <c r="A40" s="37" t="str">
        <f>IF(D40="","",COUNTA($D$39:D40)&amp;"")</f>
        <v>2</v>
      </c>
      <c r="B40" s="28" t="s">
        <v>191</v>
      </c>
      <c r="C40" s="28" t="s">
        <v>192</v>
      </c>
      <c r="D40" s="28" t="s">
        <v>193</v>
      </c>
      <c r="E40" s="28"/>
      <c r="F40" s="28" t="s">
        <v>194</v>
      </c>
      <c r="G40" s="28"/>
      <c r="H40" s="46" t="s">
        <v>195</v>
      </c>
      <c r="I40" s="59">
        <v>18426.4588</v>
      </c>
      <c r="J40" s="59">
        <v>6650</v>
      </c>
      <c r="K40" s="28" t="s">
        <v>196</v>
      </c>
      <c r="L40" s="60"/>
      <c r="M40" s="28"/>
      <c r="N40" s="64" t="s">
        <v>190</v>
      </c>
    </row>
    <row r="41" s="8" customFormat="true" ht="116" customHeight="true" spans="1:14">
      <c r="A41" s="37" t="str">
        <f>IF(D41="","",COUNTA($D$39:D41)&amp;"")</f>
        <v>3</v>
      </c>
      <c r="B41" s="28" t="s">
        <v>197</v>
      </c>
      <c r="C41" s="28" t="s">
        <v>198</v>
      </c>
      <c r="D41" s="28" t="s">
        <v>115</v>
      </c>
      <c r="E41" s="28"/>
      <c r="F41" s="28" t="s">
        <v>116</v>
      </c>
      <c r="G41" s="28"/>
      <c r="H41" s="46" t="s">
        <v>199</v>
      </c>
      <c r="I41" s="59">
        <v>27868</v>
      </c>
      <c r="J41" s="59">
        <v>4000</v>
      </c>
      <c r="K41" s="28" t="s">
        <v>54</v>
      </c>
      <c r="L41" s="60"/>
      <c r="M41" s="28"/>
      <c r="N41" s="64"/>
    </row>
    <row r="42" s="8" customFormat="true" ht="60" customHeight="true" spans="1:14">
      <c r="A42" s="37" t="str">
        <f>IF(D42="","",COUNTA($D$39:D42)&amp;"")</f>
        <v>4</v>
      </c>
      <c r="B42" s="28" t="s">
        <v>200</v>
      </c>
      <c r="C42" s="28" t="s">
        <v>201</v>
      </c>
      <c r="D42" s="28" t="s">
        <v>115</v>
      </c>
      <c r="E42" s="28"/>
      <c r="F42" s="28" t="s">
        <v>116</v>
      </c>
      <c r="G42" s="28"/>
      <c r="H42" s="46" t="s">
        <v>202</v>
      </c>
      <c r="I42" s="59">
        <v>8083</v>
      </c>
      <c r="J42" s="59">
        <v>6420</v>
      </c>
      <c r="K42" s="28" t="s">
        <v>203</v>
      </c>
      <c r="L42" s="60"/>
      <c r="M42" s="28"/>
      <c r="N42" s="64"/>
    </row>
    <row r="43" s="8" customFormat="true" ht="77" customHeight="true" spans="1:14">
      <c r="A43" s="37" t="str">
        <f>IF(D43="","",COUNTA($D$39:D43)&amp;"")</f>
        <v>5</v>
      </c>
      <c r="B43" s="28" t="s">
        <v>204</v>
      </c>
      <c r="C43" s="28" t="s">
        <v>198</v>
      </c>
      <c r="D43" s="28" t="s">
        <v>115</v>
      </c>
      <c r="E43" s="28"/>
      <c r="F43" s="28" t="s">
        <v>116</v>
      </c>
      <c r="G43" s="28"/>
      <c r="H43" s="46" t="s">
        <v>205</v>
      </c>
      <c r="I43" s="59">
        <v>58216</v>
      </c>
      <c r="J43" s="59">
        <v>15000</v>
      </c>
      <c r="K43" s="28" t="s">
        <v>206</v>
      </c>
      <c r="L43" s="60"/>
      <c r="M43" s="28"/>
      <c r="N43" s="64"/>
    </row>
    <row r="44" s="8" customFormat="true" ht="60" customHeight="true" spans="1:14">
      <c r="A44" s="37" t="str">
        <f>IF(D44="","",COUNTA($D$39:D44)&amp;"")</f>
        <v>6</v>
      </c>
      <c r="B44" s="28" t="s">
        <v>207</v>
      </c>
      <c r="C44" s="28" t="s">
        <v>192</v>
      </c>
      <c r="D44" s="28" t="s">
        <v>208</v>
      </c>
      <c r="E44" s="28"/>
      <c r="F44" s="28" t="s">
        <v>209</v>
      </c>
      <c r="G44" s="28"/>
      <c r="H44" s="46" t="s">
        <v>210</v>
      </c>
      <c r="I44" s="59">
        <v>34382</v>
      </c>
      <c r="J44" s="59">
        <v>15000</v>
      </c>
      <c r="K44" s="28" t="s">
        <v>211</v>
      </c>
      <c r="L44" s="60"/>
      <c r="M44" s="28"/>
      <c r="N44" s="63" t="s">
        <v>190</v>
      </c>
    </row>
    <row r="45" s="8" customFormat="true" ht="60" customHeight="true" spans="1:14">
      <c r="A45" s="37" t="str">
        <f>IF(D45="","",COUNTA($D$39:D45)&amp;"")</f>
        <v>7</v>
      </c>
      <c r="B45" s="28" t="s">
        <v>212</v>
      </c>
      <c r="C45" s="28" t="s">
        <v>213</v>
      </c>
      <c r="D45" s="28" t="s">
        <v>152</v>
      </c>
      <c r="E45" s="28"/>
      <c r="F45" s="28" t="s">
        <v>153</v>
      </c>
      <c r="G45" s="28"/>
      <c r="H45" s="46" t="s">
        <v>214</v>
      </c>
      <c r="I45" s="59">
        <v>5000</v>
      </c>
      <c r="J45" s="59">
        <v>1000</v>
      </c>
      <c r="K45" s="28" t="s">
        <v>54</v>
      </c>
      <c r="L45" s="60"/>
      <c r="M45" s="28"/>
      <c r="N45" s="63" t="s">
        <v>190</v>
      </c>
    </row>
    <row r="46" s="8" customFormat="true" ht="60" customHeight="true" spans="1:14">
      <c r="A46" s="37" t="str">
        <f>IF(D46="","",COUNTA($D$39:D46)&amp;"")</f>
        <v>8</v>
      </c>
      <c r="B46" s="28" t="s">
        <v>26</v>
      </c>
      <c r="C46" s="28" t="s">
        <v>215</v>
      </c>
      <c r="D46" s="28" t="s">
        <v>216</v>
      </c>
      <c r="E46" s="28"/>
      <c r="F46" s="28" t="s">
        <v>22</v>
      </c>
      <c r="G46" s="28"/>
      <c r="H46" s="46" t="s">
        <v>217</v>
      </c>
      <c r="I46" s="59">
        <v>99216</v>
      </c>
      <c r="J46" s="59">
        <v>26685</v>
      </c>
      <c r="K46" s="28" t="s">
        <v>218</v>
      </c>
      <c r="L46" s="60"/>
      <c r="M46" s="28"/>
      <c r="N46" s="63" t="s">
        <v>190</v>
      </c>
    </row>
    <row r="47" s="8" customFormat="true" ht="60" customHeight="true" spans="1:14">
      <c r="A47" s="37" t="str">
        <f>IF(D47="","",COUNTA($D$39:D47)&amp;"")</f>
        <v>9</v>
      </c>
      <c r="B47" s="28" t="s">
        <v>219</v>
      </c>
      <c r="C47" s="28" t="s">
        <v>215</v>
      </c>
      <c r="D47" s="28" t="s">
        <v>216</v>
      </c>
      <c r="E47" s="28"/>
      <c r="F47" s="28" t="s">
        <v>22</v>
      </c>
      <c r="G47" s="28"/>
      <c r="H47" s="46" t="s">
        <v>220</v>
      </c>
      <c r="I47" s="59">
        <v>51017</v>
      </c>
      <c r="J47" s="59">
        <v>27884</v>
      </c>
      <c r="K47" s="28" t="s">
        <v>221</v>
      </c>
      <c r="L47" s="60"/>
      <c r="M47" s="28"/>
      <c r="N47" s="63" t="s">
        <v>190</v>
      </c>
    </row>
    <row r="48" s="8" customFormat="true" ht="60" customHeight="true" spans="1:14">
      <c r="A48" s="37" t="str">
        <f>IF(D48="","",COUNTA($D$39:D48)&amp;"")</f>
        <v>10</v>
      </c>
      <c r="B48" s="28" t="s">
        <v>222</v>
      </c>
      <c r="C48" s="28" t="s">
        <v>215</v>
      </c>
      <c r="D48" s="28" t="s">
        <v>216</v>
      </c>
      <c r="E48" s="28"/>
      <c r="F48" s="28" t="s">
        <v>22</v>
      </c>
      <c r="G48" s="28"/>
      <c r="H48" s="46" t="s">
        <v>223</v>
      </c>
      <c r="I48" s="59">
        <v>113444</v>
      </c>
      <c r="J48" s="59">
        <v>30000</v>
      </c>
      <c r="K48" s="28" t="s">
        <v>224</v>
      </c>
      <c r="L48" s="60"/>
      <c r="M48" s="28"/>
      <c r="N48" s="63" t="s">
        <v>190</v>
      </c>
    </row>
    <row r="49" s="9" customFormat="true" ht="60" customHeight="true" spans="1:245">
      <c r="A49" s="37" t="str">
        <f>IF(D49="","",COUNTA($D$39:D49)&amp;"")</f>
        <v>11</v>
      </c>
      <c r="B49" s="29" t="s">
        <v>225</v>
      </c>
      <c r="C49" s="28" t="s">
        <v>226</v>
      </c>
      <c r="D49" s="28" t="s">
        <v>227</v>
      </c>
      <c r="E49" s="28"/>
      <c r="F49" s="28" t="s">
        <v>228</v>
      </c>
      <c r="G49" s="28"/>
      <c r="H49" s="46" t="s">
        <v>229</v>
      </c>
      <c r="I49" s="59">
        <v>5000</v>
      </c>
      <c r="J49" s="59">
        <v>2000</v>
      </c>
      <c r="K49" s="28" t="s">
        <v>230</v>
      </c>
      <c r="L49" s="60"/>
      <c r="M49" s="28"/>
      <c r="N49" s="63" t="s">
        <v>190</v>
      </c>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row>
    <row r="50" s="8" customFormat="true" ht="60" customHeight="true" spans="1:14">
      <c r="A50" s="37" t="str">
        <f>IF(D50="","",COUNTA($D$39:D50)&amp;"")</f>
        <v>12</v>
      </c>
      <c r="B50" s="28" t="s">
        <v>231</v>
      </c>
      <c r="C50" s="28" t="s">
        <v>215</v>
      </c>
      <c r="D50" s="28" t="s">
        <v>216</v>
      </c>
      <c r="E50" s="28"/>
      <c r="F50" s="28" t="s">
        <v>22</v>
      </c>
      <c r="G50" s="28"/>
      <c r="H50" s="46" t="s">
        <v>232</v>
      </c>
      <c r="I50" s="59">
        <v>29613</v>
      </c>
      <c r="J50" s="59">
        <v>8986</v>
      </c>
      <c r="K50" s="28" t="s">
        <v>221</v>
      </c>
      <c r="L50" s="60"/>
      <c r="M50" s="28"/>
      <c r="N50" s="63" t="s">
        <v>233</v>
      </c>
    </row>
    <row r="51" s="8" customFormat="true" ht="60" customHeight="true" spans="1:14">
      <c r="A51" s="37" t="str">
        <f>IF(D51="","",COUNTA($D$39:D51)&amp;"")</f>
        <v>13</v>
      </c>
      <c r="B51" s="28" t="s">
        <v>234</v>
      </c>
      <c r="C51" s="28" t="s">
        <v>215</v>
      </c>
      <c r="D51" s="28" t="s">
        <v>216</v>
      </c>
      <c r="E51" s="28"/>
      <c r="F51" s="28" t="s">
        <v>22</v>
      </c>
      <c r="G51" s="28"/>
      <c r="H51" s="46" t="s">
        <v>235</v>
      </c>
      <c r="I51" s="59">
        <v>17517</v>
      </c>
      <c r="J51" s="59">
        <v>6445</v>
      </c>
      <c r="K51" s="28" t="s">
        <v>221</v>
      </c>
      <c r="L51" s="60"/>
      <c r="M51" s="28"/>
      <c r="N51" s="63" t="s">
        <v>233</v>
      </c>
    </row>
    <row r="52" s="8" customFormat="true" ht="60" customHeight="true" spans="1:14">
      <c r="A52" s="37" t="str">
        <f>IF(D52="","",COUNTA($D$39:D52)&amp;"")</f>
        <v>14</v>
      </c>
      <c r="B52" s="28" t="s">
        <v>236</v>
      </c>
      <c r="C52" s="28" t="s">
        <v>237</v>
      </c>
      <c r="D52" s="28" t="s">
        <v>238</v>
      </c>
      <c r="E52" s="28"/>
      <c r="F52" s="28" t="s">
        <v>30</v>
      </c>
      <c r="G52" s="28"/>
      <c r="H52" s="46" t="s">
        <v>239</v>
      </c>
      <c r="I52" s="59">
        <v>439820</v>
      </c>
      <c r="J52" s="59">
        <v>5000</v>
      </c>
      <c r="K52" s="28" t="s">
        <v>189</v>
      </c>
      <c r="L52" s="60"/>
      <c r="M52" s="28"/>
      <c r="N52" s="63" t="s">
        <v>190</v>
      </c>
    </row>
    <row r="53" s="8" customFormat="true" ht="60" customHeight="true" spans="1:14">
      <c r="A53" s="37" t="str">
        <f>IF(D53="","",COUNTA($D$39:D53)&amp;"")</f>
        <v>15</v>
      </c>
      <c r="B53" s="38" t="s">
        <v>240</v>
      </c>
      <c r="C53" s="38" t="s">
        <v>28</v>
      </c>
      <c r="D53" s="38" t="s">
        <v>241</v>
      </c>
      <c r="E53" s="38"/>
      <c r="F53" s="38" t="s">
        <v>209</v>
      </c>
      <c r="G53" s="38"/>
      <c r="H53" s="46" t="s">
        <v>242</v>
      </c>
      <c r="I53" s="59">
        <v>5000</v>
      </c>
      <c r="J53" s="59">
        <v>1100</v>
      </c>
      <c r="K53" s="38" t="s">
        <v>54</v>
      </c>
      <c r="L53" s="60"/>
      <c r="M53" s="28"/>
      <c r="N53" s="63" t="s">
        <v>243</v>
      </c>
    </row>
    <row r="54" s="8" customFormat="true" ht="60" customHeight="true" spans="1:14">
      <c r="A54" s="37" t="str">
        <f>IF(D54="","",COUNTA($D$39:D54)&amp;"")</f>
        <v>16</v>
      </c>
      <c r="B54" s="28" t="s">
        <v>244</v>
      </c>
      <c r="C54" s="28" t="s">
        <v>94</v>
      </c>
      <c r="D54" s="28" t="s">
        <v>105</v>
      </c>
      <c r="E54" s="28"/>
      <c r="F54" s="28" t="s">
        <v>106</v>
      </c>
      <c r="G54" s="28"/>
      <c r="H54" s="46" t="s">
        <v>245</v>
      </c>
      <c r="I54" s="59">
        <v>14221</v>
      </c>
      <c r="J54" s="59">
        <v>9000</v>
      </c>
      <c r="K54" s="28" t="s">
        <v>246</v>
      </c>
      <c r="L54" s="60"/>
      <c r="M54" s="28"/>
      <c r="N54" s="63" t="s">
        <v>247</v>
      </c>
    </row>
    <row r="55" s="8" customFormat="true" ht="60" customHeight="true" spans="1:14">
      <c r="A55" s="37" t="str">
        <f>IF(D55="","",COUNTA($D$39:D55)&amp;"")</f>
        <v>17</v>
      </c>
      <c r="B55" s="28" t="s">
        <v>248</v>
      </c>
      <c r="C55" s="28" t="s">
        <v>94</v>
      </c>
      <c r="D55" s="28" t="s">
        <v>105</v>
      </c>
      <c r="E55" s="28"/>
      <c r="F55" s="28" t="s">
        <v>106</v>
      </c>
      <c r="G55" s="28"/>
      <c r="H55" s="46" t="s">
        <v>249</v>
      </c>
      <c r="I55" s="59">
        <v>11218</v>
      </c>
      <c r="J55" s="59">
        <v>7000</v>
      </c>
      <c r="K55" s="28" t="s">
        <v>250</v>
      </c>
      <c r="L55" s="60"/>
      <c r="M55" s="28"/>
      <c r="N55" s="63" t="s">
        <v>190</v>
      </c>
    </row>
    <row r="56" s="8" customFormat="true" ht="60" customHeight="true" spans="1:14">
      <c r="A56" s="37" t="str">
        <f>IF(D56="","",COUNTA($D$39:D56)&amp;"")</f>
        <v>18</v>
      </c>
      <c r="B56" s="28" t="s">
        <v>251</v>
      </c>
      <c r="C56" s="28" t="s">
        <v>252</v>
      </c>
      <c r="D56" s="28" t="s">
        <v>253</v>
      </c>
      <c r="E56" s="28"/>
      <c r="F56" s="28" t="s">
        <v>22</v>
      </c>
      <c r="G56" s="28"/>
      <c r="H56" s="46" t="s">
        <v>254</v>
      </c>
      <c r="I56" s="59">
        <v>30000</v>
      </c>
      <c r="J56" s="59">
        <v>3000</v>
      </c>
      <c r="K56" s="28" t="s">
        <v>54</v>
      </c>
      <c r="L56" s="60"/>
      <c r="M56" s="28"/>
      <c r="N56" s="63" t="s">
        <v>190</v>
      </c>
    </row>
    <row r="57" s="8" customFormat="true" ht="60" customHeight="true" spans="1:14">
      <c r="A57" s="37" t="str">
        <f>IF(D57="","",COUNTA($D$39:D57)&amp;"")</f>
        <v>19</v>
      </c>
      <c r="B57" s="29" t="s">
        <v>255</v>
      </c>
      <c r="C57" s="28" t="s">
        <v>256</v>
      </c>
      <c r="D57" s="28" t="s">
        <v>227</v>
      </c>
      <c r="E57" s="28"/>
      <c r="F57" s="28" t="s">
        <v>228</v>
      </c>
      <c r="G57" s="28"/>
      <c r="H57" s="46" t="s">
        <v>257</v>
      </c>
      <c r="I57" s="59">
        <v>5469</v>
      </c>
      <c r="J57" s="59">
        <v>1000</v>
      </c>
      <c r="K57" s="28" t="s">
        <v>54</v>
      </c>
      <c r="L57" s="60"/>
      <c r="M57" s="28"/>
      <c r="N57" s="63" t="s">
        <v>190</v>
      </c>
    </row>
    <row r="58" s="8" customFormat="true" ht="60" customHeight="true" spans="1:14">
      <c r="A58" s="37" t="str">
        <f>IF(D58="","",COUNTA($D$39:D58)&amp;"")</f>
        <v>20</v>
      </c>
      <c r="B58" s="28" t="s">
        <v>258</v>
      </c>
      <c r="C58" s="28" t="s">
        <v>226</v>
      </c>
      <c r="D58" s="28" t="s">
        <v>227</v>
      </c>
      <c r="E58" s="28"/>
      <c r="F58" s="28" t="s">
        <v>228</v>
      </c>
      <c r="G58" s="28"/>
      <c r="H58" s="46" t="s">
        <v>259</v>
      </c>
      <c r="I58" s="59">
        <v>9253.56</v>
      </c>
      <c r="J58" s="59">
        <v>1000</v>
      </c>
      <c r="K58" s="28" t="s">
        <v>260</v>
      </c>
      <c r="L58" s="60"/>
      <c r="M58" s="28"/>
      <c r="N58" s="63" t="s">
        <v>190</v>
      </c>
    </row>
    <row r="59" s="8" customFormat="true" ht="60" customHeight="true" spans="1:14">
      <c r="A59" s="37" t="str">
        <f>IF(D59="","",COUNTA($D$39:D59)&amp;"")</f>
        <v>21</v>
      </c>
      <c r="B59" s="28" t="s">
        <v>129</v>
      </c>
      <c r="C59" s="28" t="s">
        <v>94</v>
      </c>
      <c r="D59" s="28" t="s">
        <v>261</v>
      </c>
      <c r="E59" s="28"/>
      <c r="F59" s="28" t="s">
        <v>106</v>
      </c>
      <c r="G59" s="28"/>
      <c r="H59" s="46" t="s">
        <v>262</v>
      </c>
      <c r="I59" s="59">
        <v>12870</v>
      </c>
      <c r="J59" s="59">
        <v>800</v>
      </c>
      <c r="K59" s="28" t="s">
        <v>54</v>
      </c>
      <c r="L59" s="60"/>
      <c r="M59" s="28"/>
      <c r="N59" s="63" t="s">
        <v>190</v>
      </c>
    </row>
    <row r="60" s="8" customFormat="true" ht="60" customHeight="true" spans="1:14">
      <c r="A60" s="37" t="str">
        <f>IF(D60="","",COUNTA($D$39:D60)&amp;"")</f>
        <v>22</v>
      </c>
      <c r="B60" s="28" t="s">
        <v>263</v>
      </c>
      <c r="C60" s="28" t="s">
        <v>264</v>
      </c>
      <c r="D60" s="28" t="s">
        <v>253</v>
      </c>
      <c r="E60" s="28"/>
      <c r="F60" s="28" t="s">
        <v>22</v>
      </c>
      <c r="G60" s="28"/>
      <c r="H60" s="46" t="s">
        <v>265</v>
      </c>
      <c r="I60" s="59">
        <v>13645</v>
      </c>
      <c r="J60" s="59">
        <v>1000</v>
      </c>
      <c r="K60" s="28" t="s">
        <v>54</v>
      </c>
      <c r="L60" s="60"/>
      <c r="M60" s="28"/>
      <c r="N60" s="63" t="s">
        <v>190</v>
      </c>
    </row>
    <row r="61" s="8" customFormat="true" ht="60" customHeight="true" spans="1:14">
      <c r="A61" s="37" t="str">
        <f>IF(D61="","",COUNTA($D$39:D61)&amp;"")</f>
        <v>23</v>
      </c>
      <c r="B61" s="28" t="s">
        <v>266</v>
      </c>
      <c r="C61" s="28" t="s">
        <v>267</v>
      </c>
      <c r="D61" s="28" t="s">
        <v>152</v>
      </c>
      <c r="E61" s="28"/>
      <c r="F61" s="28" t="s">
        <v>153</v>
      </c>
      <c r="G61" s="28"/>
      <c r="H61" s="46" t="s">
        <v>268</v>
      </c>
      <c r="I61" s="59">
        <v>8655</v>
      </c>
      <c r="J61" s="59">
        <v>4000</v>
      </c>
      <c r="K61" s="28" t="s">
        <v>54</v>
      </c>
      <c r="L61" s="60"/>
      <c r="M61" s="28"/>
      <c r="N61" s="63" t="s">
        <v>190</v>
      </c>
    </row>
    <row r="62" s="8" customFormat="true" ht="109" customHeight="true" spans="1:14">
      <c r="A62" s="37" t="str">
        <f>IF(D62="","",COUNTA($D$39:D62)&amp;"")</f>
        <v>24</v>
      </c>
      <c r="B62" s="28" t="s">
        <v>269</v>
      </c>
      <c r="C62" s="28" t="s">
        <v>267</v>
      </c>
      <c r="D62" s="28" t="s">
        <v>152</v>
      </c>
      <c r="E62" s="28"/>
      <c r="F62" s="28" t="s">
        <v>153</v>
      </c>
      <c r="G62" s="28"/>
      <c r="H62" s="46" t="s">
        <v>270</v>
      </c>
      <c r="I62" s="59">
        <v>9863</v>
      </c>
      <c r="J62" s="59">
        <v>4000</v>
      </c>
      <c r="K62" s="28" t="s">
        <v>54</v>
      </c>
      <c r="L62" s="60"/>
      <c r="M62" s="28"/>
      <c r="N62" s="63" t="s">
        <v>190</v>
      </c>
    </row>
    <row r="63" s="8" customFormat="true" ht="90" customHeight="true" spans="1:14">
      <c r="A63" s="37" t="str">
        <f>IF(D63="","",COUNTA($D$39:D63)&amp;"")</f>
        <v>25</v>
      </c>
      <c r="B63" s="28" t="s">
        <v>271</v>
      </c>
      <c r="C63" s="28" t="s">
        <v>267</v>
      </c>
      <c r="D63" s="28" t="s">
        <v>152</v>
      </c>
      <c r="E63" s="28"/>
      <c r="F63" s="28" t="s">
        <v>153</v>
      </c>
      <c r="G63" s="28"/>
      <c r="H63" s="46" t="s">
        <v>272</v>
      </c>
      <c r="I63" s="59">
        <v>7500</v>
      </c>
      <c r="J63" s="59">
        <v>4000</v>
      </c>
      <c r="K63" s="28" t="s">
        <v>54</v>
      </c>
      <c r="L63" s="60"/>
      <c r="M63" s="28"/>
      <c r="N63" s="63" t="s">
        <v>190</v>
      </c>
    </row>
    <row r="64" s="8" customFormat="true" ht="60" customHeight="true" spans="1:14">
      <c r="A64" s="37" t="str">
        <f>IF(D64="","",COUNTA($D$39:D64)&amp;"")</f>
        <v>26</v>
      </c>
      <c r="B64" s="28" t="s">
        <v>273</v>
      </c>
      <c r="C64" s="28" t="s">
        <v>267</v>
      </c>
      <c r="D64" s="28" t="s">
        <v>152</v>
      </c>
      <c r="E64" s="28"/>
      <c r="F64" s="28" t="s">
        <v>153</v>
      </c>
      <c r="G64" s="28"/>
      <c r="H64" s="46" t="s">
        <v>268</v>
      </c>
      <c r="I64" s="59">
        <v>6200</v>
      </c>
      <c r="J64" s="59">
        <v>3500</v>
      </c>
      <c r="K64" s="28" t="s">
        <v>54</v>
      </c>
      <c r="L64" s="60"/>
      <c r="M64" s="28"/>
      <c r="N64" s="63" t="s">
        <v>190</v>
      </c>
    </row>
    <row r="65" s="8" customFormat="true" ht="60" customHeight="true" spans="1:245">
      <c r="A65" s="37" t="str">
        <f>IF(D65="","",COUNTA($D$39:D65)&amp;"")</f>
        <v>27</v>
      </c>
      <c r="B65" s="65" t="s">
        <v>34</v>
      </c>
      <c r="C65" s="65" t="s">
        <v>274</v>
      </c>
      <c r="D65" s="65" t="s">
        <v>275</v>
      </c>
      <c r="E65" s="65"/>
      <c r="F65" s="65" t="s">
        <v>209</v>
      </c>
      <c r="G65" s="65"/>
      <c r="H65" s="46" t="s">
        <v>276</v>
      </c>
      <c r="I65" s="59">
        <v>12000</v>
      </c>
      <c r="J65" s="59">
        <v>100</v>
      </c>
      <c r="K65" s="65" t="s">
        <v>277</v>
      </c>
      <c r="L65" s="74"/>
      <c r="M65" s="28"/>
      <c r="N65" s="63" t="s">
        <v>190</v>
      </c>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row>
    <row r="66" s="8" customFormat="true" ht="60" customHeight="true" spans="1:14">
      <c r="A66" s="37" t="str">
        <f>IF(D66="","",COUNTA($D$39:D66)&amp;"")</f>
        <v>28</v>
      </c>
      <c r="B66" s="28" t="s">
        <v>278</v>
      </c>
      <c r="C66" s="28" t="s">
        <v>279</v>
      </c>
      <c r="D66" s="28" t="s">
        <v>152</v>
      </c>
      <c r="E66" s="28"/>
      <c r="F66" s="28" t="s">
        <v>153</v>
      </c>
      <c r="G66" s="28"/>
      <c r="H66" s="46" t="s">
        <v>280</v>
      </c>
      <c r="I66" s="59">
        <v>15070</v>
      </c>
      <c r="J66" s="59">
        <v>2000</v>
      </c>
      <c r="K66" s="28" t="s">
        <v>281</v>
      </c>
      <c r="L66" s="60"/>
      <c r="M66" s="28"/>
      <c r="N66" s="63" t="s">
        <v>190</v>
      </c>
    </row>
    <row r="67" s="8" customFormat="true" ht="60" customHeight="true" spans="1:14">
      <c r="A67" s="37" t="str">
        <f>IF(D67="","",COUNTA($D$39:D67)&amp;"")</f>
        <v>29</v>
      </c>
      <c r="B67" s="28" t="s">
        <v>66</v>
      </c>
      <c r="C67" s="66" t="s">
        <v>282</v>
      </c>
      <c r="D67" s="28" t="s">
        <v>62</v>
      </c>
      <c r="E67" s="28"/>
      <c r="F67" s="28" t="s">
        <v>63</v>
      </c>
      <c r="G67" s="28"/>
      <c r="H67" s="46" t="s">
        <v>283</v>
      </c>
      <c r="I67" s="59">
        <v>80000</v>
      </c>
      <c r="J67" s="59">
        <v>8000</v>
      </c>
      <c r="K67" s="28" t="s">
        <v>284</v>
      </c>
      <c r="L67" s="60"/>
      <c r="M67" s="28"/>
      <c r="N67" s="63" t="s">
        <v>190</v>
      </c>
    </row>
    <row r="68" s="8" customFormat="true" ht="60" customHeight="true" spans="1:14">
      <c r="A68" s="37" t="str">
        <f>IF(D68="","",COUNTA($D$39:D68)&amp;"")</f>
        <v>30</v>
      </c>
      <c r="B68" s="28" t="s">
        <v>77</v>
      </c>
      <c r="C68" s="28" t="s">
        <v>274</v>
      </c>
      <c r="D68" s="28" t="s">
        <v>57</v>
      </c>
      <c r="E68" s="28"/>
      <c r="F68" s="28" t="s">
        <v>30</v>
      </c>
      <c r="G68" s="28"/>
      <c r="H68" s="46" t="s">
        <v>285</v>
      </c>
      <c r="I68" s="59">
        <v>141200</v>
      </c>
      <c r="J68" s="59">
        <v>3000</v>
      </c>
      <c r="K68" s="28" t="s">
        <v>54</v>
      </c>
      <c r="L68" s="60"/>
      <c r="M68" s="28"/>
      <c r="N68" s="63" t="s">
        <v>190</v>
      </c>
    </row>
    <row r="69" s="8" customFormat="true" ht="60" customHeight="true" spans="1:14">
      <c r="A69" s="37" t="str">
        <f>IF(D69="","",COUNTA($D$39:D69)&amp;"")</f>
        <v>31</v>
      </c>
      <c r="B69" s="25" t="s">
        <v>87</v>
      </c>
      <c r="C69" s="28" t="s">
        <v>274</v>
      </c>
      <c r="D69" s="28" t="s">
        <v>57</v>
      </c>
      <c r="E69" s="28"/>
      <c r="F69" s="28" t="s">
        <v>30</v>
      </c>
      <c r="G69" s="28"/>
      <c r="H69" s="46" t="s">
        <v>286</v>
      </c>
      <c r="I69" s="59">
        <v>65400</v>
      </c>
      <c r="J69" s="59">
        <v>3000</v>
      </c>
      <c r="K69" s="28" t="s">
        <v>54</v>
      </c>
      <c r="L69" s="60"/>
      <c r="M69" s="28"/>
      <c r="N69" s="63" t="s">
        <v>190</v>
      </c>
    </row>
    <row r="70" s="8" customFormat="true" ht="60" customHeight="true" spans="1:14">
      <c r="A70" s="37" t="str">
        <f>IF(D70="","",COUNTA($D$39:D70)&amp;"")</f>
        <v>32</v>
      </c>
      <c r="B70" s="25" t="s">
        <v>91</v>
      </c>
      <c r="C70" s="28" t="s">
        <v>274</v>
      </c>
      <c r="D70" s="28" t="s">
        <v>57</v>
      </c>
      <c r="E70" s="28"/>
      <c r="F70" s="28" t="s">
        <v>30</v>
      </c>
      <c r="G70" s="28"/>
      <c r="H70" s="46" t="s">
        <v>287</v>
      </c>
      <c r="I70" s="59">
        <v>143600</v>
      </c>
      <c r="J70" s="59">
        <v>3000</v>
      </c>
      <c r="K70" s="28" t="s">
        <v>54</v>
      </c>
      <c r="L70" s="60"/>
      <c r="M70" s="28"/>
      <c r="N70" s="63" t="s">
        <v>190</v>
      </c>
    </row>
    <row r="71" s="8" customFormat="true" ht="60" customHeight="true" spans="1:14">
      <c r="A71" s="37" t="str">
        <f>IF(D71="","",COUNTA($D$39:D71)&amp;"")</f>
        <v>33</v>
      </c>
      <c r="B71" s="25" t="s">
        <v>288</v>
      </c>
      <c r="C71" s="28" t="s">
        <v>289</v>
      </c>
      <c r="D71" s="28" t="s">
        <v>290</v>
      </c>
      <c r="E71" s="28"/>
      <c r="F71" s="28" t="s">
        <v>63</v>
      </c>
      <c r="G71" s="28"/>
      <c r="H71" s="46" t="s">
        <v>291</v>
      </c>
      <c r="I71" s="59">
        <v>9116</v>
      </c>
      <c r="J71" s="59">
        <v>5000</v>
      </c>
      <c r="K71" s="28" t="s">
        <v>140</v>
      </c>
      <c r="L71" s="60"/>
      <c r="M71" s="28"/>
      <c r="N71" s="63"/>
    </row>
    <row r="72" s="8" customFormat="true" ht="60" customHeight="true" spans="1:14">
      <c r="A72" s="37" t="str">
        <f>IF(D72="","",COUNTA($D$39:D72)&amp;"")</f>
        <v>34</v>
      </c>
      <c r="B72" s="28" t="s">
        <v>157</v>
      </c>
      <c r="C72" s="28" t="s">
        <v>279</v>
      </c>
      <c r="D72" s="28" t="s">
        <v>152</v>
      </c>
      <c r="E72" s="28"/>
      <c r="F72" s="28" t="s">
        <v>153</v>
      </c>
      <c r="G72" s="28"/>
      <c r="H72" s="46" t="s">
        <v>292</v>
      </c>
      <c r="I72" s="59">
        <v>14619</v>
      </c>
      <c r="J72" s="59">
        <v>2000</v>
      </c>
      <c r="K72" s="28" t="s">
        <v>281</v>
      </c>
      <c r="L72" s="60"/>
      <c r="M72" s="28"/>
      <c r="N72" s="63" t="s">
        <v>233</v>
      </c>
    </row>
    <row r="73" s="10" customFormat="true" ht="50" customHeight="true" spans="1:14">
      <c r="A73" s="67" t="str">
        <f>IF(D73="","",COUNTA($D$39:D73)&amp;"")</f>
        <v/>
      </c>
      <c r="B73" s="68" t="s">
        <v>92</v>
      </c>
      <c r="C73" s="68" t="s">
        <v>293</v>
      </c>
      <c r="D73" s="68"/>
      <c r="E73" s="68"/>
      <c r="F73" s="68"/>
      <c r="G73" s="68"/>
      <c r="H73" s="72"/>
      <c r="I73" s="75">
        <f>SUM(I74:I99)</f>
        <v>986945.94</v>
      </c>
      <c r="J73" s="75">
        <f>SUM(J74:J99)</f>
        <v>144058</v>
      </c>
      <c r="K73" s="68"/>
      <c r="L73" s="76"/>
      <c r="M73" s="68"/>
      <c r="N73" s="78"/>
    </row>
    <row r="74" s="8" customFormat="true" ht="72" customHeight="true" spans="1:14">
      <c r="A74" s="37" t="str">
        <f>IF(D74="","",COUNTA($D$39:D74)&amp;"")</f>
        <v>35</v>
      </c>
      <c r="B74" s="28" t="s">
        <v>109</v>
      </c>
      <c r="C74" s="28" t="s">
        <v>294</v>
      </c>
      <c r="D74" s="28" t="s">
        <v>105</v>
      </c>
      <c r="E74" s="28"/>
      <c r="F74" s="28" t="s">
        <v>106</v>
      </c>
      <c r="G74" s="28"/>
      <c r="H74" s="46" t="s">
        <v>295</v>
      </c>
      <c r="I74" s="59">
        <v>15000</v>
      </c>
      <c r="J74" s="59">
        <v>3000</v>
      </c>
      <c r="K74" s="28" t="s">
        <v>54</v>
      </c>
      <c r="L74" s="60"/>
      <c r="M74" s="28"/>
      <c r="N74" s="63" t="s">
        <v>190</v>
      </c>
    </row>
    <row r="75" s="8" customFormat="true" ht="72" customHeight="true" spans="1:14">
      <c r="A75" s="37" t="str">
        <f>IF(D75="","",COUNTA($D$39:D75)&amp;"")</f>
        <v>36</v>
      </c>
      <c r="B75" s="28" t="s">
        <v>296</v>
      </c>
      <c r="C75" s="28" t="s">
        <v>297</v>
      </c>
      <c r="D75" s="28" t="s">
        <v>115</v>
      </c>
      <c r="E75" s="28"/>
      <c r="F75" s="28" t="s">
        <v>116</v>
      </c>
      <c r="G75" s="28"/>
      <c r="H75" s="46" t="s">
        <v>298</v>
      </c>
      <c r="I75" s="59">
        <v>172800</v>
      </c>
      <c r="J75" s="59">
        <v>30000</v>
      </c>
      <c r="K75" s="28" t="s">
        <v>54</v>
      </c>
      <c r="L75" s="60"/>
      <c r="M75" s="28"/>
      <c r="N75" s="63"/>
    </row>
    <row r="76" s="8" customFormat="true" ht="72" customHeight="true" spans="1:14">
      <c r="A76" s="37" t="str">
        <f>IF(D76="","",COUNTA($D$39:D76)&amp;"")</f>
        <v>37</v>
      </c>
      <c r="B76" s="28" t="s">
        <v>299</v>
      </c>
      <c r="C76" s="28" t="s">
        <v>300</v>
      </c>
      <c r="D76" s="28" t="s">
        <v>37</v>
      </c>
      <c r="E76" s="28" t="s">
        <v>38</v>
      </c>
      <c r="F76" s="28" t="s">
        <v>38</v>
      </c>
      <c r="G76" s="28"/>
      <c r="H76" s="46" t="s">
        <v>301</v>
      </c>
      <c r="I76" s="59">
        <v>38500</v>
      </c>
      <c r="J76" s="59">
        <v>2000</v>
      </c>
      <c r="K76" s="28" t="s">
        <v>54</v>
      </c>
      <c r="L76" s="60"/>
      <c r="M76" s="28"/>
      <c r="N76" s="63"/>
    </row>
    <row r="77" s="8" customFormat="true" ht="60" customHeight="true" spans="1:14">
      <c r="A77" s="37" t="str">
        <f>IF(D77="","",COUNTA($D$39:D77)&amp;"")</f>
        <v>38</v>
      </c>
      <c r="B77" s="28" t="s">
        <v>302</v>
      </c>
      <c r="C77" s="28" t="s">
        <v>303</v>
      </c>
      <c r="D77" s="28" t="s">
        <v>57</v>
      </c>
      <c r="E77" s="28"/>
      <c r="F77" s="28" t="s">
        <v>30</v>
      </c>
      <c r="G77" s="28"/>
      <c r="H77" s="46" t="s">
        <v>304</v>
      </c>
      <c r="I77" s="59">
        <v>5000</v>
      </c>
      <c r="J77" s="59">
        <v>5000</v>
      </c>
      <c r="K77" s="28" t="s">
        <v>305</v>
      </c>
      <c r="L77" s="60"/>
      <c r="M77" s="28"/>
      <c r="N77" s="63" t="s">
        <v>306</v>
      </c>
    </row>
    <row r="78" s="8" customFormat="true" ht="60" customHeight="true" spans="1:14">
      <c r="A78" s="37" t="str">
        <f>IF(D78="","",COUNTA($D$39:D78)&amp;"")</f>
        <v>39</v>
      </c>
      <c r="B78" s="69" t="s">
        <v>307</v>
      </c>
      <c r="C78" s="69" t="s">
        <v>308</v>
      </c>
      <c r="D78" s="69" t="s">
        <v>309</v>
      </c>
      <c r="E78" s="69"/>
      <c r="F78" s="73" t="s">
        <v>52</v>
      </c>
      <c r="G78" s="73"/>
      <c r="H78" s="46" t="s">
        <v>310</v>
      </c>
      <c r="I78" s="59">
        <v>5500</v>
      </c>
      <c r="J78" s="59">
        <v>700</v>
      </c>
      <c r="K78" s="69" t="s">
        <v>311</v>
      </c>
      <c r="L78" s="60"/>
      <c r="M78" s="28"/>
      <c r="N78" s="63" t="s">
        <v>243</v>
      </c>
    </row>
    <row r="79" s="8" customFormat="true" ht="60" customHeight="true" spans="1:14">
      <c r="A79" s="37" t="str">
        <f>IF(D79="","",COUNTA($D$39:D79)&amp;"")</f>
        <v>40</v>
      </c>
      <c r="B79" s="25" t="s">
        <v>312</v>
      </c>
      <c r="C79" s="28" t="s">
        <v>313</v>
      </c>
      <c r="D79" s="28" t="s">
        <v>290</v>
      </c>
      <c r="E79" s="28"/>
      <c r="F79" s="28" t="s">
        <v>63</v>
      </c>
      <c r="G79" s="28"/>
      <c r="H79" s="46" t="s">
        <v>314</v>
      </c>
      <c r="I79" s="59">
        <v>36091.4</v>
      </c>
      <c r="J79" s="59">
        <v>5000</v>
      </c>
      <c r="K79" s="28" t="s">
        <v>134</v>
      </c>
      <c r="L79" s="60"/>
      <c r="M79" s="28"/>
      <c r="N79" s="63"/>
    </row>
    <row r="80" s="8" customFormat="true" ht="60" customHeight="true" spans="1:14">
      <c r="A80" s="37" t="str">
        <f>IF(D80="","",COUNTA($D$39:D80)&amp;"")</f>
        <v>41</v>
      </c>
      <c r="B80" s="69" t="s">
        <v>315</v>
      </c>
      <c r="C80" s="69" t="s">
        <v>316</v>
      </c>
      <c r="D80" s="69" t="s">
        <v>37</v>
      </c>
      <c r="E80" s="69"/>
      <c r="F80" s="73" t="s">
        <v>38</v>
      </c>
      <c r="G80" s="73"/>
      <c r="H80" s="46" t="s">
        <v>317</v>
      </c>
      <c r="I80" s="59">
        <v>40000</v>
      </c>
      <c r="J80" s="59">
        <v>2000</v>
      </c>
      <c r="K80" s="69" t="s">
        <v>54</v>
      </c>
      <c r="L80" s="60"/>
      <c r="M80" s="28"/>
      <c r="N80" s="63"/>
    </row>
    <row r="81" s="8" customFormat="true" ht="110" customHeight="true" spans="1:14">
      <c r="A81" s="37" t="str">
        <f>IF(D81="","",COUNTA($D$39:D81)&amp;"")</f>
        <v>42</v>
      </c>
      <c r="B81" s="28" t="s">
        <v>318</v>
      </c>
      <c r="C81" s="28" t="s">
        <v>319</v>
      </c>
      <c r="D81" s="28" t="s">
        <v>227</v>
      </c>
      <c r="E81" s="28"/>
      <c r="F81" s="28" t="s">
        <v>228</v>
      </c>
      <c r="G81" s="28"/>
      <c r="H81" s="46" t="s">
        <v>320</v>
      </c>
      <c r="I81" s="59">
        <v>13000</v>
      </c>
      <c r="J81" s="77">
        <v>10000</v>
      </c>
      <c r="K81" s="28" t="s">
        <v>321</v>
      </c>
      <c r="L81" s="60"/>
      <c r="M81" s="28"/>
      <c r="N81" s="79" t="s">
        <v>233</v>
      </c>
    </row>
    <row r="82" s="8" customFormat="true" ht="84" customHeight="true" spans="1:14">
      <c r="A82" s="37" t="str">
        <f>IF(D82="","",COUNTA($D$39:D82)&amp;"")</f>
        <v>43</v>
      </c>
      <c r="B82" s="28" t="s">
        <v>175</v>
      </c>
      <c r="C82" s="28" t="s">
        <v>28</v>
      </c>
      <c r="D82" s="28" t="s">
        <v>171</v>
      </c>
      <c r="E82" s="28"/>
      <c r="F82" s="28" t="s">
        <v>172</v>
      </c>
      <c r="G82" s="28"/>
      <c r="H82" s="46" t="s">
        <v>322</v>
      </c>
      <c r="I82" s="59">
        <v>250000</v>
      </c>
      <c r="J82" s="59">
        <v>10000</v>
      </c>
      <c r="K82" s="28" t="s">
        <v>54</v>
      </c>
      <c r="L82" s="60"/>
      <c r="M82" s="28"/>
      <c r="N82" s="63" t="s">
        <v>169</v>
      </c>
    </row>
    <row r="83" s="8" customFormat="true" ht="85" customHeight="true" spans="1:14">
      <c r="A83" s="37" t="str">
        <f>IF(D83="","",COUNTA($D$39:D83)&amp;"")</f>
        <v>44</v>
      </c>
      <c r="B83" s="28" t="s">
        <v>164</v>
      </c>
      <c r="C83" s="28" t="s">
        <v>161</v>
      </c>
      <c r="D83" s="28" t="s">
        <v>80</v>
      </c>
      <c r="E83" s="28"/>
      <c r="F83" s="28" t="s">
        <v>81</v>
      </c>
      <c r="G83" s="28"/>
      <c r="H83" s="46" t="s">
        <v>323</v>
      </c>
      <c r="I83" s="59">
        <v>40014</v>
      </c>
      <c r="J83" s="59">
        <v>500</v>
      </c>
      <c r="K83" s="28" t="s">
        <v>54</v>
      </c>
      <c r="L83" s="60"/>
      <c r="M83" s="28"/>
      <c r="N83" s="63" t="s">
        <v>190</v>
      </c>
    </row>
    <row r="84" s="8" customFormat="true" ht="72" customHeight="true" spans="1:14">
      <c r="A84" s="37" t="str">
        <f>IF(D84="","",COUNTA($D$39:D84)&amp;"")</f>
        <v>45</v>
      </c>
      <c r="B84" s="70" t="s">
        <v>324</v>
      </c>
      <c r="C84" s="28" t="s">
        <v>325</v>
      </c>
      <c r="D84" s="28" t="s">
        <v>326</v>
      </c>
      <c r="E84" s="28"/>
      <c r="F84" s="28" t="s">
        <v>123</v>
      </c>
      <c r="G84" s="28"/>
      <c r="H84" s="46" t="s">
        <v>327</v>
      </c>
      <c r="I84" s="59">
        <v>10000</v>
      </c>
      <c r="J84" s="59">
        <v>2000</v>
      </c>
      <c r="K84" s="28" t="s">
        <v>54</v>
      </c>
      <c r="L84" s="60"/>
      <c r="M84" s="28"/>
      <c r="N84" s="63" t="s">
        <v>190</v>
      </c>
    </row>
    <row r="85" s="8" customFormat="true" ht="72" customHeight="true" spans="1:14">
      <c r="A85" s="37" t="str">
        <f>IF(D85="","",COUNTA($D$39:D85)&amp;"")</f>
        <v>46</v>
      </c>
      <c r="B85" s="28" t="s">
        <v>328</v>
      </c>
      <c r="C85" s="28" t="s">
        <v>329</v>
      </c>
      <c r="D85" s="28" t="s">
        <v>152</v>
      </c>
      <c r="E85" s="28"/>
      <c r="F85" s="28" t="s">
        <v>153</v>
      </c>
      <c r="G85" s="28"/>
      <c r="H85" s="46" t="s">
        <v>330</v>
      </c>
      <c r="I85" s="59">
        <v>12600</v>
      </c>
      <c r="J85" s="59">
        <v>1500</v>
      </c>
      <c r="K85" s="28" t="s">
        <v>54</v>
      </c>
      <c r="L85" s="60"/>
      <c r="M85" s="28"/>
      <c r="N85" s="63" t="s">
        <v>190</v>
      </c>
    </row>
    <row r="86" s="8" customFormat="true" ht="72" customHeight="true" spans="1:14">
      <c r="A86" s="37" t="str">
        <f>IF(D86="","",COUNTA($D$39:D86)&amp;"")</f>
        <v>47</v>
      </c>
      <c r="B86" s="28" t="s">
        <v>331</v>
      </c>
      <c r="C86" s="28" t="s">
        <v>332</v>
      </c>
      <c r="D86" s="28" t="s">
        <v>152</v>
      </c>
      <c r="E86" s="28"/>
      <c r="F86" s="28" t="s">
        <v>153</v>
      </c>
      <c r="G86" s="28"/>
      <c r="H86" s="46" t="s">
        <v>333</v>
      </c>
      <c r="I86" s="59">
        <v>5000</v>
      </c>
      <c r="J86" s="59">
        <v>1500</v>
      </c>
      <c r="K86" s="28" t="s">
        <v>54</v>
      </c>
      <c r="L86" s="60"/>
      <c r="M86" s="28"/>
      <c r="N86" s="63" t="s">
        <v>190</v>
      </c>
    </row>
    <row r="87" s="8" customFormat="true" ht="97" customHeight="true" spans="1:14">
      <c r="A87" s="37" t="str">
        <f>IF(D87="","",COUNTA($D$39:D87)&amp;"")</f>
        <v>48</v>
      </c>
      <c r="B87" s="28" t="s">
        <v>334</v>
      </c>
      <c r="C87" s="28" t="s">
        <v>335</v>
      </c>
      <c r="D87" s="28" t="s">
        <v>152</v>
      </c>
      <c r="E87" s="28"/>
      <c r="F87" s="28" t="s">
        <v>153</v>
      </c>
      <c r="G87" s="28"/>
      <c r="H87" s="46" t="s">
        <v>336</v>
      </c>
      <c r="I87" s="59">
        <v>20000</v>
      </c>
      <c r="J87" s="59">
        <v>3500</v>
      </c>
      <c r="K87" s="28" t="s">
        <v>54</v>
      </c>
      <c r="L87" s="60"/>
      <c r="M87" s="28"/>
      <c r="N87" s="63" t="s">
        <v>190</v>
      </c>
    </row>
    <row r="88" s="8" customFormat="true" ht="72" customHeight="true" spans="1:14">
      <c r="A88" s="37" t="str">
        <f>IF(D88="","",COUNTA($D$39:D88)&amp;"")</f>
        <v>49</v>
      </c>
      <c r="B88" s="28" t="s">
        <v>337</v>
      </c>
      <c r="C88" s="28" t="s">
        <v>338</v>
      </c>
      <c r="D88" s="28" t="s">
        <v>152</v>
      </c>
      <c r="E88" s="28"/>
      <c r="F88" s="28" t="s">
        <v>153</v>
      </c>
      <c r="G88" s="28"/>
      <c r="H88" s="46" t="s">
        <v>339</v>
      </c>
      <c r="I88" s="59">
        <v>5600</v>
      </c>
      <c r="J88" s="59">
        <v>2000</v>
      </c>
      <c r="K88" s="28" t="s">
        <v>54</v>
      </c>
      <c r="L88" s="60"/>
      <c r="M88" s="28"/>
      <c r="N88" s="63" t="s">
        <v>190</v>
      </c>
    </row>
    <row r="89" s="8" customFormat="true" ht="72" customHeight="true" spans="1:14">
      <c r="A89" s="37" t="str">
        <f>IF(D89="","",COUNTA($D$39:D89)&amp;"")</f>
        <v>50</v>
      </c>
      <c r="B89" s="28" t="s">
        <v>340</v>
      </c>
      <c r="C89" s="28" t="s">
        <v>341</v>
      </c>
      <c r="D89" s="28" t="s">
        <v>152</v>
      </c>
      <c r="E89" s="28"/>
      <c r="F89" s="28" t="s">
        <v>153</v>
      </c>
      <c r="G89" s="28"/>
      <c r="H89" s="46" t="s">
        <v>342</v>
      </c>
      <c r="I89" s="59">
        <v>7000</v>
      </c>
      <c r="J89" s="59">
        <v>3000</v>
      </c>
      <c r="K89" s="28" t="s">
        <v>343</v>
      </c>
      <c r="L89" s="60"/>
      <c r="M89" s="28"/>
      <c r="N89" s="63" t="s">
        <v>190</v>
      </c>
    </row>
    <row r="90" s="8" customFormat="true" ht="134" customHeight="true" spans="1:14">
      <c r="A90" s="37" t="str">
        <f>IF(D90="","",COUNTA($D$39:D90)&amp;"")</f>
        <v>51</v>
      </c>
      <c r="B90" s="28" t="s">
        <v>150</v>
      </c>
      <c r="C90" s="28" t="s">
        <v>344</v>
      </c>
      <c r="D90" s="28" t="s">
        <v>80</v>
      </c>
      <c r="E90" s="28"/>
      <c r="F90" s="28" t="s">
        <v>81</v>
      </c>
      <c r="G90" s="28"/>
      <c r="H90" s="46" t="s">
        <v>345</v>
      </c>
      <c r="I90" s="59">
        <v>6264</v>
      </c>
      <c r="J90" s="59">
        <v>3758</v>
      </c>
      <c r="K90" s="28" t="s">
        <v>346</v>
      </c>
      <c r="L90" s="60"/>
      <c r="M90" s="28"/>
      <c r="N90" s="63" t="s">
        <v>190</v>
      </c>
    </row>
    <row r="91" s="8" customFormat="true" ht="107" customHeight="true" spans="1:14">
      <c r="A91" s="37" t="str">
        <f>IF(D91="","",COUNTA($D$39:D91)&amp;"")</f>
        <v>52</v>
      </c>
      <c r="B91" s="28" t="s">
        <v>347</v>
      </c>
      <c r="C91" s="28" t="s">
        <v>348</v>
      </c>
      <c r="D91" s="28" t="s">
        <v>80</v>
      </c>
      <c r="E91" s="28"/>
      <c r="F91" s="28" t="s">
        <v>81</v>
      </c>
      <c r="G91" s="28"/>
      <c r="H91" s="46" t="s">
        <v>349</v>
      </c>
      <c r="I91" s="59">
        <v>82300</v>
      </c>
      <c r="J91" s="59">
        <v>6600</v>
      </c>
      <c r="K91" s="28" t="s">
        <v>346</v>
      </c>
      <c r="L91" s="60"/>
      <c r="M91" s="28"/>
      <c r="N91" s="63" t="s">
        <v>190</v>
      </c>
    </row>
    <row r="92" s="8" customFormat="true" ht="72" customHeight="true" spans="1:14">
      <c r="A92" s="37" t="str">
        <f>IF(D92="","",COUNTA($D$39:D92)&amp;"")</f>
        <v>53</v>
      </c>
      <c r="B92" s="28" t="s">
        <v>350</v>
      </c>
      <c r="C92" s="28" t="s">
        <v>351</v>
      </c>
      <c r="D92" s="28" t="s">
        <v>80</v>
      </c>
      <c r="E92" s="28"/>
      <c r="F92" s="28" t="s">
        <v>81</v>
      </c>
      <c r="G92" s="28"/>
      <c r="H92" s="46" t="s">
        <v>352</v>
      </c>
      <c r="I92" s="59">
        <v>89375</v>
      </c>
      <c r="J92" s="59">
        <v>15000</v>
      </c>
      <c r="K92" s="28" t="s">
        <v>346</v>
      </c>
      <c r="L92" s="60"/>
      <c r="M92" s="28"/>
      <c r="N92" s="63" t="s">
        <v>190</v>
      </c>
    </row>
    <row r="93" s="8" customFormat="true" ht="72" customHeight="true" spans="1:14">
      <c r="A93" s="37" t="str">
        <f>IF(D93="","",COUNTA($D$39:D93)&amp;"")</f>
        <v>54</v>
      </c>
      <c r="B93" s="28" t="s">
        <v>42</v>
      </c>
      <c r="C93" s="28" t="s">
        <v>353</v>
      </c>
      <c r="D93" s="28" t="s">
        <v>37</v>
      </c>
      <c r="E93" s="28"/>
      <c r="F93" s="28" t="s">
        <v>38</v>
      </c>
      <c r="G93" s="28"/>
      <c r="H93" s="46" t="s">
        <v>354</v>
      </c>
      <c r="I93" s="59">
        <v>29380.54</v>
      </c>
      <c r="J93" s="59">
        <v>7500</v>
      </c>
      <c r="K93" s="28" t="s">
        <v>355</v>
      </c>
      <c r="L93" s="60"/>
      <c r="M93" s="28"/>
      <c r="N93" s="63" t="s">
        <v>190</v>
      </c>
    </row>
    <row r="94" s="8" customFormat="true" ht="60" customHeight="true" spans="1:14">
      <c r="A94" s="37" t="str">
        <f>IF(D94="","",COUNTA($D$39:D94)&amp;"")</f>
        <v>55</v>
      </c>
      <c r="B94" s="28" t="s">
        <v>356</v>
      </c>
      <c r="C94" s="66" t="s">
        <v>357</v>
      </c>
      <c r="D94" s="28" t="s">
        <v>115</v>
      </c>
      <c r="E94" s="28"/>
      <c r="F94" s="28" t="s">
        <v>116</v>
      </c>
      <c r="G94" s="28"/>
      <c r="H94" s="46" t="s">
        <v>358</v>
      </c>
      <c r="I94" s="59">
        <v>7266</v>
      </c>
      <c r="J94" s="59">
        <v>1500</v>
      </c>
      <c r="K94" s="28" t="s">
        <v>54</v>
      </c>
      <c r="L94" s="60"/>
      <c r="M94" s="28"/>
      <c r="N94" s="79" t="s">
        <v>190</v>
      </c>
    </row>
    <row r="95" s="8" customFormat="true" ht="72" customHeight="true" spans="1:14">
      <c r="A95" s="37" t="str">
        <f>IF(D95="","",COUNTA($D$39:D95)&amp;"")</f>
        <v>56</v>
      </c>
      <c r="B95" s="28" t="s">
        <v>136</v>
      </c>
      <c r="C95" s="28" t="s">
        <v>359</v>
      </c>
      <c r="D95" s="28" t="s">
        <v>253</v>
      </c>
      <c r="E95" s="28"/>
      <c r="F95" s="28" t="s">
        <v>22</v>
      </c>
      <c r="G95" s="28"/>
      <c r="H95" s="46" t="s">
        <v>360</v>
      </c>
      <c r="I95" s="59">
        <v>30000</v>
      </c>
      <c r="J95" s="59">
        <v>3000</v>
      </c>
      <c r="K95" s="28" t="s">
        <v>361</v>
      </c>
      <c r="L95" s="60"/>
      <c r="M95" s="28"/>
      <c r="N95" s="63" t="s">
        <v>190</v>
      </c>
    </row>
    <row r="96" s="8" customFormat="true" ht="72" customHeight="true" spans="1:14">
      <c r="A96" s="37" t="str">
        <f>IF(D96="","",COUNTA($D$39:D96)&amp;"")</f>
        <v>57</v>
      </c>
      <c r="B96" s="28" t="s">
        <v>362</v>
      </c>
      <c r="C96" s="28" t="s">
        <v>28</v>
      </c>
      <c r="D96" s="28" t="s">
        <v>57</v>
      </c>
      <c r="E96" s="28"/>
      <c r="F96" s="28" t="s">
        <v>30</v>
      </c>
      <c r="G96" s="28"/>
      <c r="H96" s="46" t="s">
        <v>363</v>
      </c>
      <c r="I96" s="59">
        <v>13000</v>
      </c>
      <c r="J96" s="59">
        <v>3000</v>
      </c>
      <c r="K96" s="28" t="s">
        <v>54</v>
      </c>
      <c r="L96" s="60"/>
      <c r="M96" s="28"/>
      <c r="N96" s="63"/>
    </row>
    <row r="97" s="8" customFormat="true" ht="72" customHeight="true" spans="1:14">
      <c r="A97" s="37" t="str">
        <f>IF(D97="","",COUNTA($D$39:D97)&amp;"")</f>
        <v>58</v>
      </c>
      <c r="B97" s="28" t="s">
        <v>364</v>
      </c>
      <c r="C97" s="28" t="s">
        <v>365</v>
      </c>
      <c r="D97" s="28" t="s">
        <v>57</v>
      </c>
      <c r="E97" s="28"/>
      <c r="F97" s="28" t="s">
        <v>30</v>
      </c>
      <c r="G97" s="28"/>
      <c r="H97" s="46" t="s">
        <v>366</v>
      </c>
      <c r="I97" s="59">
        <v>25000</v>
      </c>
      <c r="J97" s="59">
        <v>15000</v>
      </c>
      <c r="K97" s="28" t="s">
        <v>305</v>
      </c>
      <c r="L97" s="60"/>
      <c r="M97" s="28"/>
      <c r="N97" s="80" t="s">
        <v>190</v>
      </c>
    </row>
    <row r="98" s="8" customFormat="true" ht="72" customHeight="true" spans="1:14">
      <c r="A98" s="37" t="str">
        <f>IF(D98="","",COUNTA($D$39:D98)&amp;"")</f>
        <v>59</v>
      </c>
      <c r="B98" s="38" t="s">
        <v>367</v>
      </c>
      <c r="C98" s="38" t="s">
        <v>44</v>
      </c>
      <c r="D98" s="38" t="s">
        <v>368</v>
      </c>
      <c r="E98" s="38"/>
      <c r="F98" s="38" t="s">
        <v>172</v>
      </c>
      <c r="G98" s="38"/>
      <c r="H98" s="46" t="s">
        <v>369</v>
      </c>
      <c r="I98" s="59">
        <v>20255</v>
      </c>
      <c r="J98" s="59">
        <v>5000</v>
      </c>
      <c r="K98" s="38" t="s">
        <v>54</v>
      </c>
      <c r="L98" s="60"/>
      <c r="M98" s="28"/>
      <c r="N98" s="63" t="s">
        <v>243</v>
      </c>
    </row>
    <row r="99" s="8" customFormat="true" ht="72" customHeight="true" spans="1:14">
      <c r="A99" s="37" t="str">
        <f>IF(D99="","",COUNTA($D$39:D99)&amp;"")</f>
        <v>60</v>
      </c>
      <c r="B99" s="28" t="s">
        <v>370</v>
      </c>
      <c r="C99" s="28" t="s">
        <v>371</v>
      </c>
      <c r="D99" s="28" t="s">
        <v>152</v>
      </c>
      <c r="E99" s="28"/>
      <c r="F99" s="28" t="s">
        <v>153</v>
      </c>
      <c r="G99" s="28"/>
      <c r="H99" s="46" t="s">
        <v>372</v>
      </c>
      <c r="I99" s="59">
        <v>8000</v>
      </c>
      <c r="J99" s="59">
        <v>2000</v>
      </c>
      <c r="K99" s="28" t="s">
        <v>373</v>
      </c>
      <c r="L99" s="60"/>
      <c r="M99" s="28"/>
      <c r="N99" s="64" t="s">
        <v>233</v>
      </c>
    </row>
    <row r="100" s="10" customFormat="true" ht="50" customHeight="true" spans="1:14">
      <c r="A100" s="67" t="str">
        <f>IF(D100="","",COUNTA($D$39:D100)&amp;"")</f>
        <v/>
      </c>
      <c r="B100" s="68" t="s">
        <v>158</v>
      </c>
      <c r="C100" s="68" t="s">
        <v>374</v>
      </c>
      <c r="D100" s="68"/>
      <c r="E100" s="68"/>
      <c r="F100" s="68"/>
      <c r="G100" s="68"/>
      <c r="H100" s="72"/>
      <c r="I100" s="75">
        <f>SUM(I101:I109)</f>
        <v>214075.43</v>
      </c>
      <c r="J100" s="75">
        <f>SUM(J101:J109)</f>
        <v>28300</v>
      </c>
      <c r="K100" s="68"/>
      <c r="L100" s="76"/>
      <c r="M100" s="68"/>
      <c r="N100" s="81"/>
    </row>
    <row r="101" s="8" customFormat="true" ht="60" customHeight="true" spans="1:14">
      <c r="A101" s="37" t="str">
        <f>IF(D101="","",COUNTA($D$39:D101)&amp;"")</f>
        <v>61</v>
      </c>
      <c r="B101" s="28" t="s">
        <v>375</v>
      </c>
      <c r="C101" s="66" t="s">
        <v>376</v>
      </c>
      <c r="D101" s="28" t="s">
        <v>115</v>
      </c>
      <c r="E101" s="28"/>
      <c r="F101" s="28" t="s">
        <v>116</v>
      </c>
      <c r="G101" s="28"/>
      <c r="H101" s="46" t="s">
        <v>377</v>
      </c>
      <c r="I101" s="59">
        <v>58500</v>
      </c>
      <c r="J101" s="59">
        <v>10000</v>
      </c>
      <c r="K101" s="28" t="s">
        <v>54</v>
      </c>
      <c r="L101" s="60"/>
      <c r="M101" s="28"/>
      <c r="N101" s="63" t="s">
        <v>190</v>
      </c>
    </row>
    <row r="102" s="8" customFormat="true" ht="60" customHeight="true" spans="1:14">
      <c r="A102" s="37" t="str">
        <f>IF(D102="","",COUNTA($D$39:D102)&amp;"")</f>
        <v>62</v>
      </c>
      <c r="B102" s="38" t="s">
        <v>378</v>
      </c>
      <c r="C102" s="38" t="s">
        <v>379</v>
      </c>
      <c r="D102" s="38" t="s">
        <v>380</v>
      </c>
      <c r="E102" s="38"/>
      <c r="F102" s="38" t="s">
        <v>209</v>
      </c>
      <c r="G102" s="38"/>
      <c r="H102" s="46" t="s">
        <v>381</v>
      </c>
      <c r="I102" s="59">
        <v>5779</v>
      </c>
      <c r="J102" s="59">
        <v>1200</v>
      </c>
      <c r="K102" s="38" t="s">
        <v>54</v>
      </c>
      <c r="L102" s="60"/>
      <c r="M102" s="28"/>
      <c r="N102" s="63" t="s">
        <v>243</v>
      </c>
    </row>
    <row r="103" s="8" customFormat="true" ht="60" customHeight="true" spans="1:14">
      <c r="A103" s="37" t="str">
        <f>IF(D103="","",COUNTA($D$39:D103)&amp;"")</f>
        <v>63</v>
      </c>
      <c r="B103" s="38" t="s">
        <v>382</v>
      </c>
      <c r="C103" s="38" t="s">
        <v>383</v>
      </c>
      <c r="D103" s="38" t="s">
        <v>384</v>
      </c>
      <c r="E103" s="38"/>
      <c r="F103" s="38" t="s">
        <v>172</v>
      </c>
      <c r="G103" s="38"/>
      <c r="H103" s="46" t="s">
        <v>385</v>
      </c>
      <c r="I103" s="59">
        <v>18000</v>
      </c>
      <c r="J103" s="59">
        <v>1000</v>
      </c>
      <c r="K103" s="38" t="s">
        <v>54</v>
      </c>
      <c r="L103" s="60"/>
      <c r="M103" s="28"/>
      <c r="N103" s="63" t="s">
        <v>243</v>
      </c>
    </row>
    <row r="104" s="8" customFormat="true" ht="60" customHeight="true" spans="1:14">
      <c r="A104" s="37" t="str">
        <f>IF(D104="","",COUNTA($D$39:D104)&amp;"")</f>
        <v>64</v>
      </c>
      <c r="B104" s="38" t="s">
        <v>386</v>
      </c>
      <c r="C104" s="38" t="s">
        <v>387</v>
      </c>
      <c r="D104" s="38" t="s">
        <v>388</v>
      </c>
      <c r="E104" s="38"/>
      <c r="F104" s="38" t="s">
        <v>30</v>
      </c>
      <c r="G104" s="38"/>
      <c r="H104" s="46" t="s">
        <v>389</v>
      </c>
      <c r="I104" s="59">
        <v>17883</v>
      </c>
      <c r="J104" s="59">
        <v>2000</v>
      </c>
      <c r="K104" s="38" t="s">
        <v>54</v>
      </c>
      <c r="L104" s="60"/>
      <c r="M104" s="28"/>
      <c r="N104" s="63" t="s">
        <v>243</v>
      </c>
    </row>
    <row r="105" s="8" customFormat="true" ht="60" customHeight="true" spans="1:14">
      <c r="A105" s="37" t="str">
        <f>IF(D105="","",COUNTA($D$39:D105)&amp;"")</f>
        <v>65</v>
      </c>
      <c r="B105" s="38" t="s">
        <v>390</v>
      </c>
      <c r="C105" s="38" t="s">
        <v>44</v>
      </c>
      <c r="D105" s="38" t="s">
        <v>391</v>
      </c>
      <c r="E105" s="38"/>
      <c r="F105" s="38" t="s">
        <v>392</v>
      </c>
      <c r="G105" s="38"/>
      <c r="H105" s="46" t="s">
        <v>393</v>
      </c>
      <c r="I105" s="59">
        <v>13382</v>
      </c>
      <c r="J105" s="59">
        <v>2000</v>
      </c>
      <c r="K105" s="38" t="s">
        <v>54</v>
      </c>
      <c r="L105" s="60"/>
      <c r="M105" s="28"/>
      <c r="N105" s="63" t="s">
        <v>243</v>
      </c>
    </row>
    <row r="106" s="8" customFormat="true" ht="60" customHeight="true" spans="1:14">
      <c r="A106" s="37" t="str">
        <f>IF(D106="","",COUNTA($D$39:D106)&amp;"")</f>
        <v>66</v>
      </c>
      <c r="B106" s="38" t="s">
        <v>394</v>
      </c>
      <c r="C106" s="38" t="s">
        <v>395</v>
      </c>
      <c r="D106" s="38" t="s">
        <v>396</v>
      </c>
      <c r="E106" s="38"/>
      <c r="F106" s="38" t="s">
        <v>81</v>
      </c>
      <c r="G106" s="38"/>
      <c r="H106" s="46" t="s">
        <v>397</v>
      </c>
      <c r="I106" s="59">
        <v>17000</v>
      </c>
      <c r="J106" s="59">
        <v>1600</v>
      </c>
      <c r="K106" s="38" t="s">
        <v>54</v>
      </c>
      <c r="L106" s="60"/>
      <c r="M106" s="28"/>
      <c r="N106" s="63" t="s">
        <v>243</v>
      </c>
    </row>
    <row r="107" s="8" customFormat="true" ht="60" customHeight="true" spans="1:14">
      <c r="A107" s="37" t="str">
        <f>IF(D107="","",COUNTA($D$39:D107)&amp;"")</f>
        <v>67</v>
      </c>
      <c r="B107" s="25" t="s">
        <v>398</v>
      </c>
      <c r="C107" s="28" t="s">
        <v>399</v>
      </c>
      <c r="D107" s="28" t="s">
        <v>290</v>
      </c>
      <c r="E107" s="28"/>
      <c r="F107" s="28" t="s">
        <v>63</v>
      </c>
      <c r="G107" s="28"/>
      <c r="H107" s="46" t="s">
        <v>400</v>
      </c>
      <c r="I107" s="59">
        <v>6063.43</v>
      </c>
      <c r="J107" s="59">
        <v>5000</v>
      </c>
      <c r="K107" s="28" t="s">
        <v>401</v>
      </c>
      <c r="L107" s="60"/>
      <c r="M107" s="28"/>
      <c r="N107" s="63"/>
    </row>
    <row r="108" s="8" customFormat="true" ht="60" customHeight="true" spans="1:14">
      <c r="A108" s="37" t="str">
        <f>IF(D108="","",COUNTA($D$39:D108)&amp;"")</f>
        <v>68</v>
      </c>
      <c r="B108" s="25" t="s">
        <v>402</v>
      </c>
      <c r="C108" s="28" t="s">
        <v>403</v>
      </c>
      <c r="D108" s="28" t="s">
        <v>290</v>
      </c>
      <c r="E108" s="28"/>
      <c r="F108" s="28" t="s">
        <v>63</v>
      </c>
      <c r="G108" s="28"/>
      <c r="H108" s="46" t="s">
        <v>404</v>
      </c>
      <c r="I108" s="59">
        <v>71468</v>
      </c>
      <c r="J108" s="59">
        <v>5000</v>
      </c>
      <c r="K108" s="28" t="s">
        <v>405</v>
      </c>
      <c r="L108" s="60"/>
      <c r="M108" s="28"/>
      <c r="N108" s="63"/>
    </row>
    <row r="109" s="8" customFormat="true" ht="60" customHeight="true" spans="1:14">
      <c r="A109" s="37" t="str">
        <f>IF(D109="","",COUNTA($D$39:D109)&amp;"")</f>
        <v>69</v>
      </c>
      <c r="B109" s="38" t="s">
        <v>406</v>
      </c>
      <c r="C109" s="38" t="s">
        <v>407</v>
      </c>
      <c r="D109" s="38" t="s">
        <v>408</v>
      </c>
      <c r="E109" s="38"/>
      <c r="F109" s="38" t="s">
        <v>209</v>
      </c>
      <c r="G109" s="38"/>
      <c r="H109" s="46" t="s">
        <v>409</v>
      </c>
      <c r="I109" s="59">
        <v>6000</v>
      </c>
      <c r="J109" s="59">
        <v>500</v>
      </c>
      <c r="K109" s="38" t="s">
        <v>54</v>
      </c>
      <c r="L109" s="60"/>
      <c r="M109" s="28"/>
      <c r="N109" s="63" t="s">
        <v>243</v>
      </c>
    </row>
    <row r="110" s="10" customFormat="true" ht="50" customHeight="true" spans="1:14">
      <c r="A110" s="67" t="str">
        <f>IF(D110="","",COUNTA($D$39:D110)&amp;"")</f>
        <v/>
      </c>
      <c r="B110" s="71" t="s">
        <v>410</v>
      </c>
      <c r="C110" s="71" t="s">
        <v>411</v>
      </c>
      <c r="D110" s="71"/>
      <c r="E110" s="71"/>
      <c r="F110" s="71"/>
      <c r="G110" s="71"/>
      <c r="H110" s="72"/>
      <c r="I110" s="75">
        <f>SUM(I111:I116)</f>
        <v>83834</v>
      </c>
      <c r="J110" s="75">
        <f>SUM(J111:J116)</f>
        <v>13000</v>
      </c>
      <c r="K110" s="71"/>
      <c r="L110" s="76"/>
      <c r="M110" s="68"/>
      <c r="N110" s="78"/>
    </row>
    <row r="111" s="8" customFormat="true" ht="60" customHeight="true" spans="1:14">
      <c r="A111" s="37" t="str">
        <f>IF(D111="","",COUNTA($D$39:D111)&amp;"")</f>
        <v>70</v>
      </c>
      <c r="B111" s="28" t="s">
        <v>97</v>
      </c>
      <c r="C111" s="28" t="s">
        <v>94</v>
      </c>
      <c r="D111" s="28" t="s">
        <v>261</v>
      </c>
      <c r="E111" s="28"/>
      <c r="F111" s="28" t="s">
        <v>106</v>
      </c>
      <c r="G111" s="28"/>
      <c r="H111" s="46" t="s">
        <v>412</v>
      </c>
      <c r="I111" s="59">
        <v>19256</v>
      </c>
      <c r="J111" s="59">
        <v>3000</v>
      </c>
      <c r="K111" s="28" t="s">
        <v>54</v>
      </c>
      <c r="L111" s="60"/>
      <c r="M111" s="28"/>
      <c r="N111" s="63" t="s">
        <v>190</v>
      </c>
    </row>
    <row r="112" s="8" customFormat="true" ht="60" customHeight="true" spans="1:14">
      <c r="A112" s="37" t="str">
        <f>IF(D112="","",COUNTA($D$39:D112)&amp;"")</f>
        <v>71</v>
      </c>
      <c r="B112" s="28" t="s">
        <v>112</v>
      </c>
      <c r="C112" s="28" t="s">
        <v>94</v>
      </c>
      <c r="D112" s="28" t="s">
        <v>105</v>
      </c>
      <c r="E112" s="28"/>
      <c r="F112" s="28" t="s">
        <v>106</v>
      </c>
      <c r="G112" s="28"/>
      <c r="H112" s="46" t="s">
        <v>413</v>
      </c>
      <c r="I112" s="59">
        <v>16314</v>
      </c>
      <c r="J112" s="59">
        <v>2000</v>
      </c>
      <c r="K112" s="28" t="s">
        <v>54</v>
      </c>
      <c r="L112" s="60"/>
      <c r="M112" s="28"/>
      <c r="N112" s="63" t="s">
        <v>190</v>
      </c>
    </row>
    <row r="113" s="8" customFormat="true" ht="99" customHeight="true" spans="1:14">
      <c r="A113" s="37" t="str">
        <f>IF(D113="","",COUNTA($D$39:D113)&amp;"")</f>
        <v>72</v>
      </c>
      <c r="B113" s="28" t="s">
        <v>71</v>
      </c>
      <c r="C113" s="66" t="s">
        <v>414</v>
      </c>
      <c r="D113" s="28" t="s">
        <v>62</v>
      </c>
      <c r="E113" s="28"/>
      <c r="F113" s="28" t="s">
        <v>63</v>
      </c>
      <c r="G113" s="28"/>
      <c r="H113" s="46" t="s">
        <v>415</v>
      </c>
      <c r="I113" s="59">
        <v>10000</v>
      </c>
      <c r="J113" s="59">
        <v>2000</v>
      </c>
      <c r="K113" s="66" t="s">
        <v>416</v>
      </c>
      <c r="L113" s="60"/>
      <c r="M113" s="28"/>
      <c r="N113" s="63" t="s">
        <v>190</v>
      </c>
    </row>
    <row r="114" s="8" customFormat="true" ht="60" customHeight="true" spans="1:14">
      <c r="A114" s="37" t="str">
        <f>IF(D114="","",COUNTA($D$39:D114)&amp;"")</f>
        <v>73</v>
      </c>
      <c r="B114" s="28" t="s">
        <v>417</v>
      </c>
      <c r="C114" s="28" t="s">
        <v>94</v>
      </c>
      <c r="D114" s="28" t="s">
        <v>105</v>
      </c>
      <c r="E114" s="28"/>
      <c r="F114" s="28" t="s">
        <v>106</v>
      </c>
      <c r="G114" s="28"/>
      <c r="H114" s="46" t="s">
        <v>418</v>
      </c>
      <c r="I114" s="59">
        <v>6089</v>
      </c>
      <c r="J114" s="59">
        <v>500</v>
      </c>
      <c r="K114" s="28" t="s">
        <v>246</v>
      </c>
      <c r="L114" s="60"/>
      <c r="M114" s="28"/>
      <c r="N114" s="63" t="s">
        <v>233</v>
      </c>
    </row>
    <row r="115" s="8" customFormat="true" ht="60" customHeight="true" spans="1:14">
      <c r="A115" s="37" t="str">
        <f>IF(D115="","",COUNTA($D$39:D115)&amp;"")</f>
        <v>74</v>
      </c>
      <c r="B115" s="28" t="s">
        <v>419</v>
      </c>
      <c r="C115" s="28" t="s">
        <v>94</v>
      </c>
      <c r="D115" s="28" t="s">
        <v>105</v>
      </c>
      <c r="E115" s="28"/>
      <c r="F115" s="28" t="s">
        <v>106</v>
      </c>
      <c r="G115" s="28"/>
      <c r="H115" s="46" t="s">
        <v>420</v>
      </c>
      <c r="I115" s="59">
        <v>6417</v>
      </c>
      <c r="J115" s="59">
        <v>500</v>
      </c>
      <c r="K115" s="28" t="s">
        <v>246</v>
      </c>
      <c r="L115" s="60"/>
      <c r="M115" s="28"/>
      <c r="N115" s="63" t="s">
        <v>233</v>
      </c>
    </row>
    <row r="116" s="8" customFormat="true" ht="60" customHeight="true" spans="1:14">
      <c r="A116" s="37" t="str">
        <f>IF(D116="","",COUNTA($D$39:D116)&amp;"")</f>
        <v>75</v>
      </c>
      <c r="B116" s="28" t="s">
        <v>119</v>
      </c>
      <c r="C116" s="66" t="s">
        <v>421</v>
      </c>
      <c r="D116" s="28" t="s">
        <v>115</v>
      </c>
      <c r="E116" s="28"/>
      <c r="F116" s="28" t="s">
        <v>116</v>
      </c>
      <c r="G116" s="28"/>
      <c r="H116" s="46" t="s">
        <v>422</v>
      </c>
      <c r="I116" s="59">
        <v>25758</v>
      </c>
      <c r="J116" s="59">
        <v>5000</v>
      </c>
      <c r="K116" s="28" t="s">
        <v>54</v>
      </c>
      <c r="L116" s="60"/>
      <c r="M116" s="28"/>
      <c r="N116" s="80" t="s">
        <v>190</v>
      </c>
    </row>
    <row r="127" spans="2:12">
      <c r="B127" s="11"/>
      <c r="G127" s="13"/>
      <c r="H127" s="14"/>
      <c r="J127" s="11"/>
      <c r="K127" s="15"/>
      <c r="L127" s="11"/>
    </row>
    <row r="128" spans="2:12">
      <c r="B128" s="11"/>
      <c r="G128" s="13"/>
      <c r="H128" s="14"/>
      <c r="J128" s="11"/>
      <c r="K128" s="15"/>
      <c r="L128" s="11"/>
    </row>
    <row r="129" spans="2:12">
      <c r="B129" s="11"/>
      <c r="G129" s="13"/>
      <c r="H129" s="14"/>
      <c r="J129" s="11"/>
      <c r="K129" s="15"/>
      <c r="L129" s="11"/>
    </row>
    <row r="130" spans="2:12">
      <c r="B130" s="11"/>
      <c r="G130" s="13"/>
      <c r="H130" s="14"/>
      <c r="J130" s="11"/>
      <c r="K130" s="15"/>
      <c r="L130" s="11"/>
    </row>
    <row r="131" spans="2:12">
      <c r="B131" s="11"/>
      <c r="G131" s="13"/>
      <c r="H131" s="14"/>
      <c r="J131" s="11"/>
      <c r="K131" s="15"/>
      <c r="L131" s="11"/>
    </row>
    <row r="132" spans="2:12">
      <c r="B132" s="11"/>
      <c r="G132" s="13"/>
      <c r="H132" s="14"/>
      <c r="J132" s="11"/>
      <c r="K132" s="15"/>
      <c r="L132" s="11"/>
    </row>
    <row r="133" spans="2:12">
      <c r="B133" s="11"/>
      <c r="G133" s="13"/>
      <c r="H133" s="14"/>
      <c r="J133" s="11"/>
      <c r="K133" s="15"/>
      <c r="L133" s="11"/>
    </row>
    <row r="134" spans="2:12">
      <c r="B134" s="11"/>
      <c r="G134" s="13"/>
      <c r="H134" s="14"/>
      <c r="J134" s="11"/>
      <c r="K134" s="15"/>
      <c r="L134" s="11"/>
    </row>
    <row r="135" spans="2:12">
      <c r="B135" s="11"/>
      <c r="G135" s="13"/>
      <c r="H135" s="14"/>
      <c r="J135" s="11"/>
      <c r="K135" s="15"/>
      <c r="L135" s="11"/>
    </row>
  </sheetData>
  <autoFilter ref="A6:IK116">
    <extLst/>
  </autoFilter>
  <mergeCells count="3">
    <mergeCell ref="A1:B1"/>
    <mergeCell ref="A2:L2"/>
    <mergeCell ref="I3:J3"/>
  </mergeCells>
  <conditionalFormatting sqref="N7">
    <cfRule type="duplicateValues" dxfId="0" priority="43"/>
  </conditionalFormatting>
  <conditionalFormatting sqref="N12">
    <cfRule type="duplicateValues" dxfId="0" priority="35"/>
  </conditionalFormatting>
  <conditionalFormatting sqref="N19">
    <cfRule type="duplicateValues" dxfId="0" priority="38"/>
  </conditionalFormatting>
  <conditionalFormatting sqref="N31">
    <cfRule type="duplicateValues" dxfId="0" priority="55"/>
  </conditionalFormatting>
  <conditionalFormatting sqref="N34">
    <cfRule type="duplicateValues" dxfId="0" priority="2"/>
  </conditionalFormatting>
  <conditionalFormatting sqref="N1:N6 N20:N29 N13:N18 N8:N11 N35 N37:N38 M127:M135 N136:N65544 N117:N126">
    <cfRule type="duplicateValues" dxfId="0" priority="63"/>
  </conditionalFormatting>
  <conditionalFormatting sqref="N30 N32">
    <cfRule type="duplicateValues" dxfId="0" priority="56"/>
  </conditionalFormatting>
  <conditionalFormatting sqref="N33 N36">
    <cfRule type="duplicateValues" dxfId="0" priority="54"/>
  </conditionalFormatting>
  <hyperlinks>
    <hyperlink ref="C88" r:id="rId1" display="广西柳州博齐市场管理有限责任公司" tooltip="查看单位信息"/>
    <hyperlink ref="C99" r:id="rId1" display="柳城紫荆花酒店有限责任公司" tooltip="查看单位信息"/>
  </hyperlinks>
  <printOptions horizontalCentered="true"/>
  <pageMargins left="0.590277777777778" right="0.590277777777778" top="0.472222222222222" bottom="0.393055555555556" header="0.236111111111111" footer="0.196527777777778"/>
  <pageSetup paperSize="8" scale="66" fitToHeight="0" orientation="landscape" horizontalDpi="600" verticalDpi="600"/>
  <headerFooter alignWithMargins="0">
    <oddFooter>&amp;C第 &amp;P 页，共 &amp;N 页</oddFooter>
  </headerFooter>
  <ignoredErrors>
    <ignoredError sqref="I32:J32 I19:J19" formula="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附表1调出调入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gxxc</cp:lastModifiedBy>
  <dcterms:created xsi:type="dcterms:W3CDTF">2021-09-24T13:55:00Z</dcterms:created>
  <dcterms:modified xsi:type="dcterms:W3CDTF">2021-12-23T16:44:16Z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58BDC8CD5A864E86B48F1BD4BA7E66A6</vt:lpwstr>
  </property>
  <property fmtid="{D5CDD505-2E9C-101B-9397-08002B2CF9AE}" pid="3" name="KSOProductBuildVer">
    <vt:lpwstr>2052-11.8.2.10489</vt:lpwstr>
  </property>
  <property fmtid="{D5CDD505-2E9C-101B-9397-08002B2CF9AE}" pid="4" name="KSOReadingLayout">
    <vt:bool>true</vt:bool>
  </property>
</Properties>
</file>