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465" activeTab="0"/>
  </bookViews>
  <sheets>
    <sheet name="以此为准 (2)" sheetId="5" r:id="rId2"/>
  </sheets>
  <definedNames>
    <definedName name="_xlnm._FilterDatabase" localSheetId="0" hidden="1">'以此为准 (2)'!$A$4:$P$953</definedName>
    <definedName name="_xlnm.Print_Titles" localSheetId="0">'以此为准 (2)'!$2:$4</definedName>
    <definedName name="_xlnm.Print_Area" localSheetId="0">'以此为准 (2)'!$A$1:$P$953</definedName>
  </definedNames>
  <calcPr fullCalcOnLoad="1"/>
</workbook>
</file>

<file path=xl/sharedStrings.xml><?xml version="1.0" encoding="utf-8"?>
<sst xmlns="http://schemas.openxmlformats.org/spreadsheetml/2006/main" count="9726" uniqueCount="4506">
  <si>
    <r>
      <t>附件</t>
    </r>
    <r>
      <rPr>
        <sz val="26"/>
        <rFont val="Times New Roman"/>
        <family val="2"/>
        <charset val="-122"/>
      </rPr>
      <t>1</t>
    </r>
  </si>
  <si>
    <r>
      <rPr>
        <sz val="48"/>
        <rFont val="方正小标宋简体"/>
        <family val="2"/>
        <charset val="-122"/>
      </rPr>
      <t>柳州市</t>
    </r>
    <r>
      <rPr>
        <sz val="48"/>
        <rFont val="Times New Roman"/>
        <family val="2"/>
        <charset val="-122"/>
      </rPr>
      <t>2023</t>
    </r>
    <r>
      <rPr>
        <sz val="48"/>
        <rFont val="方正小标宋简体"/>
        <family val="2"/>
        <charset val="-122"/>
      </rPr>
      <t>年市级层面统筹推进重大项目推进工作计划表</t>
    </r>
  </si>
  <si>
    <r>
      <rPr>
        <sz val="18"/>
        <rFont val="黑体"/>
        <family val="2"/>
        <charset val="-122"/>
      </rPr>
      <t>序号</t>
    </r>
  </si>
  <si>
    <r>
      <rPr>
        <sz val="18"/>
        <rFont val="黑体"/>
        <family val="2"/>
        <charset val="-122"/>
      </rPr>
      <t>项目名称</t>
    </r>
    <r>
      <rPr>
        <sz val="18"/>
        <rFont val="Times New Roman"/>
        <family val="2"/>
        <charset val="-122"/>
      </rPr>
      <t>/</t>
    </r>
    <r>
      <rPr>
        <sz val="18"/>
        <rFont val="黑体"/>
        <family val="2"/>
        <charset val="-122"/>
      </rPr>
      <t>项目类型</t>
    </r>
  </si>
  <si>
    <r>
      <rPr>
        <sz val="18"/>
        <rFont val="黑体"/>
        <family val="2"/>
        <charset val="-122"/>
      </rPr>
      <t>项目业主</t>
    </r>
    <r>
      <rPr>
        <sz val="18"/>
        <rFont val="Times New Roman"/>
        <family val="2"/>
        <charset val="-122"/>
      </rPr>
      <t>/</t>
    </r>
    <r>
      <rPr>
        <sz val="18"/>
        <rFont val="黑体"/>
        <family val="2"/>
        <charset val="-122"/>
      </rPr>
      <t>项目数量（个）</t>
    </r>
  </si>
  <si>
    <r>
      <rPr>
        <sz val="18"/>
        <rFont val="黑体"/>
        <family val="2"/>
        <charset val="-122"/>
      </rPr>
      <t>责任单位</t>
    </r>
  </si>
  <si>
    <r>
      <rPr>
        <sz val="18"/>
        <rFont val="黑体"/>
        <family val="2"/>
        <charset val="-122"/>
      </rPr>
      <t>建设地点</t>
    </r>
  </si>
  <si>
    <r>
      <rPr>
        <sz val="18"/>
        <rFont val="黑体"/>
        <family val="2"/>
        <charset val="-122"/>
      </rPr>
      <t>主要建设规模及内容</t>
    </r>
  </si>
  <si>
    <r>
      <rPr>
        <sz val="18"/>
        <rFont val="黑体"/>
        <family val="2"/>
        <charset val="-122"/>
      </rPr>
      <t>总投资</t>
    </r>
    <r>
      <rPr>
        <sz val="18"/>
        <rFont val="Times New Roman"/>
        <family val="2"/>
        <charset val="-122"/>
      </rPr>
      <t xml:space="preserve">
</t>
    </r>
    <r>
      <rPr>
        <sz val="18"/>
        <rFont val="黑体"/>
        <family val="2"/>
        <charset val="-122"/>
      </rPr>
      <t>（万元）</t>
    </r>
  </si>
  <si>
    <r>
      <rPr>
        <sz val="18"/>
        <rFont val="黑体"/>
        <family val="2"/>
        <charset val="-122"/>
      </rPr>
      <t>年度计划投资（万元）</t>
    </r>
  </si>
  <si>
    <r>
      <rPr>
        <sz val="18"/>
        <rFont val="黑体"/>
        <family val="2"/>
        <charset val="-122"/>
      </rPr>
      <t>建设年限</t>
    </r>
  </si>
  <si>
    <r>
      <rPr>
        <sz val="18"/>
        <rFont val="黑体"/>
        <family val="2"/>
        <charset val="-122"/>
      </rPr>
      <t>资金来源</t>
    </r>
  </si>
  <si>
    <r>
      <t>2023</t>
    </r>
    <r>
      <rPr>
        <sz val="18"/>
        <rFont val="黑体"/>
        <family val="2"/>
        <charset val="-122"/>
      </rPr>
      <t>年建设目标</t>
    </r>
  </si>
  <si>
    <r>
      <rPr>
        <sz val="18"/>
        <rFont val="黑体"/>
        <family val="2"/>
        <charset val="-122"/>
      </rPr>
      <t>计划开竣工时间</t>
    </r>
  </si>
  <si>
    <r>
      <rPr>
        <sz val="18"/>
        <rFont val="黑体"/>
        <family val="2"/>
        <charset val="-122"/>
      </rPr>
      <t>项目推进工作计划</t>
    </r>
  </si>
  <si>
    <r>
      <rPr>
        <sz val="18"/>
        <rFont val="黑体"/>
        <family val="2"/>
        <charset val="-122"/>
      </rPr>
      <t>一季度</t>
    </r>
  </si>
  <si>
    <r>
      <rPr>
        <sz val="18"/>
        <rFont val="黑体"/>
        <family val="2"/>
        <charset val="-122"/>
      </rPr>
      <t>二季度</t>
    </r>
  </si>
  <si>
    <r>
      <rPr>
        <sz val="18"/>
        <rFont val="黑体"/>
        <family val="2"/>
        <charset val="-122"/>
      </rPr>
      <t>三季度</t>
    </r>
  </si>
  <si>
    <r>
      <rPr>
        <sz val="18"/>
        <rFont val="黑体"/>
        <family val="2"/>
        <charset val="-122"/>
      </rPr>
      <t>四季度</t>
    </r>
  </si>
  <si>
    <r>
      <rPr>
        <sz val="18"/>
        <rFont val="仿宋_GB2312"/>
        <family val="2"/>
        <charset val="-122"/>
      </rPr>
      <t>合计</t>
    </r>
  </si>
  <si>
    <r>
      <rPr>
        <sz val="18"/>
        <rFont val="仿宋_GB2312"/>
        <family val="2"/>
        <charset val="-122"/>
      </rPr>
      <t>新开工</t>
    </r>
  </si>
  <si>
    <r>
      <rPr>
        <sz val="18"/>
        <rFont val="仿宋_GB2312"/>
        <family val="2"/>
        <charset val="-122"/>
      </rPr>
      <t>续建</t>
    </r>
  </si>
  <si>
    <r>
      <rPr>
        <sz val="18"/>
        <rFont val="仿宋_GB2312"/>
        <family val="2"/>
        <charset val="-122"/>
      </rPr>
      <t>竣工</t>
    </r>
  </si>
  <si>
    <r>
      <rPr>
        <sz val="18"/>
        <rFont val="仿宋_GB2312"/>
        <family val="2"/>
        <charset val="-122"/>
      </rPr>
      <t>Ⅰ、基础设施</t>
    </r>
  </si>
  <si>
    <r>
      <rPr>
        <sz val="18"/>
        <rFont val="仿宋_GB2312"/>
        <family val="2"/>
        <charset val="-122"/>
      </rPr>
      <t>Ⅱ、产业发展</t>
    </r>
  </si>
  <si>
    <r>
      <rPr>
        <sz val="18"/>
        <rFont val="仿宋_GB2312"/>
        <family val="2"/>
        <charset val="-122"/>
      </rPr>
      <t>Ⅲ、社会民生</t>
    </r>
  </si>
  <si>
    <r>
      <rPr>
        <sz val="18"/>
        <rFont val="仿宋_GB2312"/>
        <family val="2"/>
        <charset val="-122"/>
      </rPr>
      <t>Ⅳ、生态环保</t>
    </r>
  </si>
  <si>
    <r>
      <rPr>
        <sz val="18"/>
        <rFont val="仿宋_GB2312"/>
        <family val="2"/>
        <charset val="-122"/>
      </rPr>
      <t>新开工项目</t>
    </r>
  </si>
  <si>
    <r>
      <rPr>
        <sz val="18"/>
        <rFont val="仿宋_GB2312"/>
        <family val="2"/>
        <charset val="-122"/>
      </rPr>
      <t>续建项目</t>
    </r>
  </si>
  <si>
    <r>
      <rPr>
        <sz val="18"/>
        <rFont val="仿宋_GB2312"/>
        <family val="2"/>
        <charset val="-122"/>
      </rPr>
      <t>竣工项目</t>
    </r>
  </si>
  <si>
    <r>
      <rPr>
        <sz val="18"/>
        <rFont val="仿宋_GB2312"/>
        <family val="2"/>
        <charset val="-122"/>
      </rPr>
      <t>一、交通</t>
    </r>
  </si>
  <si>
    <r>
      <rPr>
        <sz val="18"/>
        <rFont val="仿宋_GB2312"/>
        <family val="2"/>
        <charset val="-122"/>
      </rPr>
      <t>（一）铁路公路</t>
    </r>
  </si>
  <si>
    <r>
      <rPr>
        <sz val="18"/>
        <rFont val="仿宋_GB2312"/>
        <family val="2"/>
        <charset val="-122"/>
      </rPr>
      <t>梧州（粤桂界）至乐业（黔桂界）公路（鱼峰</t>
    </r>
    <r>
      <rPr>
        <sz val="18"/>
        <rFont val="Times New Roman"/>
        <family val="2"/>
        <charset val="-122"/>
      </rPr>
      <t>-</t>
    </r>
    <r>
      <rPr>
        <sz val="18"/>
        <rFont val="仿宋_GB2312"/>
        <family val="2"/>
        <charset val="-122"/>
      </rPr>
      <t>宜州段）</t>
    </r>
  </si>
  <si>
    <r>
      <rPr>
        <sz val="18"/>
        <rFont val="仿宋_GB2312"/>
        <family val="2"/>
        <charset val="-122"/>
      </rPr>
      <t>中国铁建投资集团有限公司</t>
    </r>
    <r>
      <rPr>
        <sz val="18"/>
        <rFont val="Times New Roman"/>
        <family val="2"/>
        <charset val="-122"/>
      </rPr>
      <t>+</t>
    </r>
    <r>
      <rPr>
        <sz val="18"/>
        <rFont val="仿宋_GB2312"/>
        <family val="2"/>
        <charset val="-122"/>
      </rPr>
      <t>联合体</t>
    </r>
  </si>
  <si>
    <r>
      <rPr>
        <sz val="18"/>
        <rFont val="仿宋_GB2312"/>
        <family val="2"/>
        <charset val="-122"/>
      </rPr>
      <t>市交通运输局</t>
    </r>
    <r>
      <rPr>
        <sz val="18"/>
        <rFont val="Times New Roman"/>
        <family val="2"/>
        <charset val="-122"/>
      </rPr>
      <t xml:space="preserve">
</t>
    </r>
    <r>
      <rPr>
        <sz val="18"/>
        <rFont val="仿宋_GB2312"/>
        <family val="2"/>
        <charset val="-122"/>
      </rPr>
      <t>鱼峰区政府</t>
    </r>
    <r>
      <rPr>
        <sz val="18"/>
        <rFont val="Times New Roman"/>
        <family val="2"/>
        <charset val="-122"/>
      </rPr>
      <t xml:space="preserve">
</t>
    </r>
    <r>
      <rPr>
        <sz val="18"/>
        <rFont val="仿宋_GB2312"/>
        <family val="2"/>
        <charset val="-122"/>
      </rPr>
      <t>柳江区政府</t>
    </r>
  </si>
  <si>
    <r>
      <rPr>
        <sz val="18"/>
        <rFont val="仿宋_GB2312"/>
        <family val="2"/>
        <charset val="-122"/>
      </rPr>
      <t>鱼峰区</t>
    </r>
    <r>
      <rPr>
        <sz val="18"/>
        <rFont val="Times New Roman"/>
        <family val="2"/>
        <charset val="-122"/>
      </rPr>
      <t xml:space="preserve">
</t>
    </r>
    <r>
      <rPr>
        <sz val="18"/>
        <rFont val="仿宋_GB2312"/>
        <family val="2"/>
        <charset val="-122"/>
      </rPr>
      <t>柳江区</t>
    </r>
  </si>
  <si>
    <r>
      <rPr>
        <sz val="18"/>
        <rFont val="仿宋_GB2312"/>
        <family val="2"/>
        <charset val="-122"/>
      </rPr>
      <t>高速公路，主线</t>
    </r>
    <r>
      <rPr>
        <sz val="18"/>
        <rFont val="Times New Roman"/>
        <family val="2"/>
        <charset val="-122"/>
      </rPr>
      <t>115</t>
    </r>
    <r>
      <rPr>
        <sz val="18"/>
        <rFont val="仿宋_GB2312"/>
        <family val="2"/>
        <charset val="-122"/>
      </rPr>
      <t>公里，其中柳州段</t>
    </r>
    <r>
      <rPr>
        <sz val="18"/>
        <rFont val="Times New Roman"/>
        <family val="2"/>
        <charset val="-122"/>
      </rPr>
      <t>77</t>
    </r>
    <r>
      <rPr>
        <sz val="18"/>
        <rFont val="仿宋_GB2312"/>
        <family val="2"/>
        <charset val="-122"/>
      </rPr>
      <t>公里</t>
    </r>
  </si>
  <si>
    <t>2023-2027</t>
  </si>
  <si>
    <r>
      <rPr>
        <sz val="18"/>
        <rFont val="仿宋_GB2312"/>
        <family val="2"/>
        <charset val="-122"/>
      </rPr>
      <t>业主自筹</t>
    </r>
  </si>
  <si>
    <r>
      <rPr>
        <sz val="18"/>
        <rFont val="仿宋_GB2312"/>
        <family val="2"/>
        <charset val="-122"/>
      </rPr>
      <t>开工建设</t>
    </r>
  </si>
  <si>
    <r>
      <rPr>
        <sz val="18"/>
        <rFont val="仿宋_GB2312"/>
        <family val="2"/>
        <charset val="-122"/>
      </rPr>
      <t>计划开展施工图报批，先期开工点施工准备</t>
    </r>
  </si>
  <si>
    <r>
      <rPr>
        <sz val="18"/>
        <rFont val="仿宋_GB2312"/>
        <family val="2"/>
        <charset val="-122"/>
      </rPr>
      <t>计划开展施工图批复，先期开工点施工</t>
    </r>
  </si>
  <si>
    <r>
      <rPr>
        <sz val="18"/>
        <rFont val="仿宋_GB2312"/>
        <family val="2"/>
        <charset val="-122"/>
      </rPr>
      <t>计划路基工程完成</t>
    </r>
    <r>
      <rPr>
        <sz val="18"/>
        <rFont val="Times New Roman"/>
        <family val="2"/>
        <charset val="-122"/>
      </rPr>
      <t>5%</t>
    </r>
    <r>
      <rPr>
        <sz val="18"/>
        <rFont val="仿宋_GB2312"/>
        <family val="2"/>
        <charset val="-122"/>
      </rPr>
      <t>，桥梁工程完成</t>
    </r>
    <r>
      <rPr>
        <sz val="18"/>
        <rFont val="Times New Roman"/>
        <family val="2"/>
        <charset val="-122"/>
      </rPr>
      <t>5%</t>
    </r>
    <r>
      <rPr>
        <sz val="18"/>
        <rFont val="仿宋_GB2312"/>
        <family val="2"/>
        <charset val="-122"/>
      </rPr>
      <t>，隧道工程完成</t>
    </r>
    <r>
      <rPr>
        <sz val="18"/>
        <rFont val="Times New Roman"/>
        <family val="2"/>
        <charset val="-122"/>
      </rPr>
      <t>10%</t>
    </r>
    <r>
      <rPr>
        <sz val="18"/>
        <rFont val="仿宋_GB2312"/>
        <family val="2"/>
        <charset val="-122"/>
      </rPr>
      <t>，交叉工程完成</t>
    </r>
    <r>
      <rPr>
        <sz val="18"/>
        <rFont val="Times New Roman"/>
        <family val="2"/>
        <charset val="-122"/>
      </rPr>
      <t>5%</t>
    </r>
  </si>
  <si>
    <r>
      <rPr>
        <sz val="18"/>
        <rFont val="仿宋_GB2312"/>
        <family val="2"/>
        <charset val="-122"/>
      </rPr>
      <t>计划路基工程完成</t>
    </r>
    <r>
      <rPr>
        <sz val="18"/>
        <rFont val="Times New Roman"/>
        <family val="2"/>
        <charset val="-122"/>
      </rPr>
      <t>25%</t>
    </r>
    <r>
      <rPr>
        <sz val="18"/>
        <rFont val="仿宋_GB2312"/>
        <family val="2"/>
        <charset val="-122"/>
      </rPr>
      <t>，桥梁工程完成</t>
    </r>
    <r>
      <rPr>
        <sz val="18"/>
        <rFont val="Times New Roman"/>
        <family val="2"/>
        <charset val="-122"/>
      </rPr>
      <t>20%</t>
    </r>
    <r>
      <rPr>
        <sz val="18"/>
        <rFont val="仿宋_GB2312"/>
        <family val="2"/>
        <charset val="-122"/>
      </rPr>
      <t>，隧道工程完成</t>
    </r>
    <r>
      <rPr>
        <sz val="18"/>
        <rFont val="Times New Roman"/>
        <family val="2"/>
        <charset val="-122"/>
      </rPr>
      <t>25%</t>
    </r>
    <r>
      <rPr>
        <sz val="18"/>
        <rFont val="仿宋_GB2312"/>
        <family val="2"/>
        <charset val="-122"/>
      </rPr>
      <t>，交叉工程完成</t>
    </r>
    <r>
      <rPr>
        <sz val="18"/>
        <rFont val="Times New Roman"/>
        <family val="2"/>
        <charset val="-122"/>
      </rPr>
      <t>20%</t>
    </r>
  </si>
  <si>
    <r>
      <rPr>
        <sz val="18"/>
        <rFont val="仿宋_GB2312"/>
        <family val="2"/>
        <charset val="-122"/>
      </rPr>
      <t>从江</t>
    </r>
    <r>
      <rPr>
        <sz val="18"/>
        <rFont val="Times New Roman"/>
        <family val="2"/>
        <charset val="-122"/>
      </rPr>
      <t>-</t>
    </r>
    <r>
      <rPr>
        <sz val="18"/>
        <rFont val="仿宋_GB2312"/>
        <family val="2"/>
        <charset val="-122"/>
      </rPr>
      <t>融安</t>
    </r>
    <r>
      <rPr>
        <sz val="18"/>
        <rFont val="Times New Roman"/>
        <family val="2"/>
        <charset val="-122"/>
      </rPr>
      <t>-</t>
    </r>
    <r>
      <rPr>
        <sz val="18"/>
        <rFont val="仿宋_GB2312"/>
        <family val="2"/>
        <charset val="-122"/>
      </rPr>
      <t>荔浦公路（融安经永福至阳朔段）</t>
    </r>
  </si>
  <si>
    <r>
      <rPr>
        <sz val="18"/>
        <rFont val="仿宋_GB2312"/>
        <family val="2"/>
        <charset val="-122"/>
      </rPr>
      <t>中国建筑股份有限公司</t>
    </r>
    <r>
      <rPr>
        <sz val="18"/>
        <rFont val="Times New Roman"/>
        <family val="2"/>
        <charset val="-122"/>
      </rPr>
      <t>+</t>
    </r>
    <r>
      <rPr>
        <sz val="18"/>
        <rFont val="仿宋_GB2312"/>
        <family val="2"/>
        <charset val="-122"/>
      </rPr>
      <t>联合体</t>
    </r>
  </si>
  <si>
    <r>
      <rPr>
        <sz val="18"/>
        <rFont val="仿宋_GB2312"/>
        <family val="2"/>
        <charset val="-122"/>
      </rPr>
      <t>市交通运输局</t>
    </r>
    <r>
      <rPr>
        <sz val="18"/>
        <rFont val="Times New Roman"/>
        <family val="2"/>
        <charset val="-122"/>
      </rPr>
      <t xml:space="preserve">
</t>
    </r>
    <r>
      <rPr>
        <sz val="18"/>
        <rFont val="仿宋_GB2312"/>
        <family val="2"/>
        <charset val="-122"/>
      </rPr>
      <t>融安县政府</t>
    </r>
  </si>
  <si>
    <r>
      <rPr>
        <sz val="18"/>
        <rFont val="仿宋_GB2312"/>
        <family val="2"/>
        <charset val="-122"/>
      </rPr>
      <t>融安县</t>
    </r>
  </si>
  <si>
    <r>
      <rPr>
        <sz val="18"/>
        <rFont val="仿宋_GB2312"/>
        <family val="2"/>
        <charset val="-122"/>
      </rPr>
      <t>高速公路，主线</t>
    </r>
    <r>
      <rPr>
        <sz val="18"/>
        <rFont val="Times New Roman"/>
        <family val="2"/>
        <charset val="-122"/>
      </rPr>
      <t>113</t>
    </r>
    <r>
      <rPr>
        <sz val="18"/>
        <rFont val="仿宋_GB2312"/>
        <family val="2"/>
        <charset val="-122"/>
      </rPr>
      <t>公里，其中柳州段</t>
    </r>
    <r>
      <rPr>
        <sz val="18"/>
        <rFont val="Times New Roman"/>
        <family val="2"/>
        <charset val="-122"/>
      </rPr>
      <t>37</t>
    </r>
    <r>
      <rPr>
        <sz val="18"/>
        <rFont val="仿宋_GB2312"/>
        <family val="2"/>
        <charset val="-122"/>
      </rPr>
      <t>公里</t>
    </r>
  </si>
  <si>
    <t>PPP</t>
  </si>
  <si>
    <r>
      <rPr>
        <sz val="18"/>
        <rFont val="仿宋_GB2312"/>
        <family val="2"/>
        <charset val="-122"/>
      </rPr>
      <t>计划第一季度累计完成前期准备工作的</t>
    </r>
    <r>
      <rPr>
        <sz val="18"/>
        <rFont val="Times New Roman"/>
        <family val="2"/>
        <charset val="-122"/>
      </rPr>
      <t>50%</t>
    </r>
    <r>
      <rPr>
        <sz val="18"/>
        <rFont val="仿宋_GB2312"/>
        <family val="2"/>
        <charset val="-122"/>
      </rPr>
      <t>，开展施工图设计工作，累计完成全年投资计划的</t>
    </r>
    <r>
      <rPr>
        <sz val="18"/>
        <rFont val="Times New Roman"/>
        <family val="2"/>
        <charset val="-122"/>
      </rPr>
      <t>6%</t>
    </r>
  </si>
  <si>
    <r>
      <rPr>
        <sz val="18"/>
        <rFont val="仿宋_GB2312"/>
        <family val="2"/>
        <charset val="-122"/>
      </rPr>
      <t>计划第二季度累计完成前期准备工作的</t>
    </r>
    <r>
      <rPr>
        <sz val="18"/>
        <rFont val="Times New Roman"/>
        <family val="2"/>
        <charset val="-122"/>
      </rPr>
      <t>80%</t>
    </r>
    <r>
      <rPr>
        <sz val="18"/>
        <rFont val="仿宋_GB2312"/>
        <family val="2"/>
        <charset val="-122"/>
      </rPr>
      <t>，累计完成全年投资计划的</t>
    </r>
    <r>
      <rPr>
        <sz val="18"/>
        <rFont val="Times New Roman"/>
        <family val="2"/>
        <charset val="-122"/>
      </rPr>
      <t>34%</t>
    </r>
  </si>
  <si>
    <r>
      <rPr>
        <sz val="18"/>
        <rFont val="仿宋_GB2312"/>
        <family val="2"/>
        <charset val="-122"/>
      </rPr>
      <t>计划第三季度累计完成前期准备工作的</t>
    </r>
    <r>
      <rPr>
        <sz val="18"/>
        <rFont val="Times New Roman"/>
        <family val="2"/>
        <charset val="-122"/>
      </rPr>
      <t>100%</t>
    </r>
    <r>
      <rPr>
        <sz val="18"/>
        <rFont val="仿宋_GB2312"/>
        <family val="2"/>
        <charset val="-122"/>
      </rPr>
      <t>，计划的</t>
    </r>
    <r>
      <rPr>
        <sz val="18"/>
        <rFont val="Times New Roman"/>
        <family val="2"/>
        <charset val="-122"/>
      </rPr>
      <t>67%</t>
    </r>
  </si>
  <si>
    <r>
      <rPr>
        <sz val="18"/>
        <rFont val="仿宋_GB2312"/>
        <family val="2"/>
        <charset val="-122"/>
      </rPr>
      <t>计划第四季度全线开工，累计完成全年投资计划的</t>
    </r>
    <r>
      <rPr>
        <sz val="18"/>
        <rFont val="Times New Roman"/>
        <family val="2"/>
        <charset val="-122"/>
      </rPr>
      <t>100%</t>
    </r>
  </si>
  <si>
    <r>
      <rPr>
        <sz val="18"/>
        <rFont val="仿宋_GB2312"/>
        <family val="2"/>
        <charset val="-122"/>
      </rPr>
      <t>鹿寨至钦州港公路（鹿寨至鱼峰段）</t>
    </r>
  </si>
  <si>
    <r>
      <rPr>
        <sz val="18"/>
        <rFont val="仿宋_GB2312"/>
        <family val="2"/>
        <charset val="-122"/>
      </rPr>
      <t>广西鹿峰高速公路有限公司</t>
    </r>
  </si>
  <si>
    <r>
      <rPr>
        <sz val="18"/>
        <rFont val="仿宋_GB2312"/>
        <family val="2"/>
        <charset val="-122"/>
      </rPr>
      <t>市交通运输局</t>
    </r>
    <r>
      <rPr>
        <sz val="18"/>
        <rFont val="Times New Roman"/>
        <family val="2"/>
        <charset val="-122"/>
      </rPr>
      <t xml:space="preserve">
</t>
    </r>
    <r>
      <rPr>
        <sz val="18"/>
        <rFont val="仿宋_GB2312"/>
        <family val="2"/>
        <charset val="-122"/>
      </rPr>
      <t>鱼峰区政府</t>
    </r>
    <r>
      <rPr>
        <sz val="18"/>
        <rFont val="Times New Roman"/>
        <family val="2"/>
        <charset val="-122"/>
      </rPr>
      <t xml:space="preserve">
</t>
    </r>
    <r>
      <rPr>
        <sz val="18"/>
        <rFont val="仿宋_GB2312"/>
        <family val="2"/>
        <charset val="-122"/>
      </rPr>
      <t>鹿寨县政府</t>
    </r>
    <r>
      <rPr>
        <sz val="18"/>
        <rFont val="Times New Roman"/>
        <family val="2"/>
        <charset val="-122"/>
      </rPr>
      <t xml:space="preserve">
</t>
    </r>
    <r>
      <rPr>
        <sz val="18"/>
        <rFont val="仿宋_GB2312"/>
        <family val="2"/>
        <charset val="-122"/>
      </rPr>
      <t>柳东新区管委会</t>
    </r>
  </si>
  <si>
    <r>
      <rPr>
        <sz val="18"/>
        <rFont val="仿宋_GB2312"/>
        <family val="2"/>
        <charset val="-122"/>
      </rPr>
      <t>鱼峰区</t>
    </r>
    <r>
      <rPr>
        <sz val="18"/>
        <rFont val="Times New Roman"/>
        <family val="2"/>
        <charset val="-122"/>
      </rPr>
      <t xml:space="preserve">
</t>
    </r>
    <r>
      <rPr>
        <sz val="18"/>
        <rFont val="仿宋_GB2312"/>
        <family val="2"/>
        <charset val="-122"/>
      </rPr>
      <t>鹿寨县</t>
    </r>
    <r>
      <rPr>
        <sz val="18"/>
        <rFont val="Times New Roman"/>
        <family val="2"/>
        <charset val="-122"/>
      </rPr>
      <t xml:space="preserve">
</t>
    </r>
    <r>
      <rPr>
        <sz val="18"/>
        <rFont val="仿宋_GB2312"/>
        <family val="2"/>
        <charset val="-122"/>
      </rPr>
      <t>柳东新区</t>
    </r>
  </si>
  <si>
    <r>
      <rPr>
        <sz val="18"/>
        <rFont val="仿宋_GB2312"/>
        <family val="2"/>
        <charset val="-122"/>
      </rPr>
      <t>高速公路，全长约</t>
    </r>
    <r>
      <rPr>
        <sz val="18"/>
        <rFont val="Times New Roman"/>
        <family val="2"/>
        <charset val="-122"/>
      </rPr>
      <t>26</t>
    </r>
    <r>
      <rPr>
        <sz val="18"/>
        <rFont val="仿宋_GB2312"/>
        <family val="2"/>
        <charset val="-122"/>
      </rPr>
      <t>公里</t>
    </r>
  </si>
  <si>
    <r>
      <rPr>
        <sz val="18"/>
        <rFont val="仿宋_GB2312"/>
        <family val="2"/>
        <charset val="-122"/>
      </rPr>
      <t>计划一季度完成</t>
    </r>
    <r>
      <rPr>
        <sz val="18"/>
        <rFont val="Times New Roman"/>
        <family val="2"/>
        <charset val="-122"/>
      </rPr>
      <t>22700</t>
    </r>
    <r>
      <rPr>
        <sz val="18"/>
        <rFont val="仿宋_GB2312"/>
        <family val="2"/>
        <charset val="-122"/>
      </rPr>
      <t>万元，占年度计划工程量的</t>
    </r>
    <r>
      <rPr>
        <sz val="18"/>
        <rFont val="Times New Roman"/>
        <family val="2"/>
        <charset val="-122"/>
      </rPr>
      <t>22.7%</t>
    </r>
  </si>
  <si>
    <r>
      <rPr>
        <sz val="18"/>
        <rFont val="仿宋_GB2312"/>
        <family val="2"/>
        <charset val="-122"/>
      </rPr>
      <t>计划二季度完成</t>
    </r>
    <r>
      <rPr>
        <sz val="18"/>
        <rFont val="Times New Roman"/>
        <family val="2"/>
        <charset val="-122"/>
      </rPr>
      <t>31800</t>
    </r>
    <r>
      <rPr>
        <sz val="18"/>
        <rFont val="仿宋_GB2312"/>
        <family val="2"/>
        <charset val="-122"/>
      </rPr>
      <t>万元，占年度计划工程量的</t>
    </r>
    <r>
      <rPr>
        <sz val="18"/>
        <rFont val="Times New Roman"/>
        <family val="2"/>
        <charset val="-122"/>
      </rPr>
      <t>31.8%</t>
    </r>
    <r>
      <rPr>
        <sz val="18"/>
        <rFont val="仿宋_GB2312"/>
        <family val="2"/>
        <charset val="-122"/>
      </rPr>
      <t>，累计完成年度计划的</t>
    </r>
    <r>
      <rPr>
        <sz val="18"/>
        <rFont val="Times New Roman"/>
        <family val="2"/>
        <charset val="-122"/>
      </rPr>
      <t>54.5%</t>
    </r>
  </si>
  <si>
    <r>
      <rPr>
        <sz val="18"/>
        <rFont val="仿宋_GB2312"/>
        <family val="2"/>
        <charset val="-122"/>
      </rPr>
      <t>计划三季度完成</t>
    </r>
    <r>
      <rPr>
        <sz val="18"/>
        <rFont val="Times New Roman"/>
        <family val="2"/>
        <charset val="-122"/>
      </rPr>
      <t>19200</t>
    </r>
    <r>
      <rPr>
        <sz val="18"/>
        <rFont val="仿宋_GB2312"/>
        <family val="2"/>
        <charset val="-122"/>
      </rPr>
      <t>万元，占年度计划工程量的</t>
    </r>
    <r>
      <rPr>
        <sz val="18"/>
        <rFont val="Times New Roman"/>
        <family val="2"/>
        <charset val="-122"/>
      </rPr>
      <t>19.2%</t>
    </r>
    <r>
      <rPr>
        <sz val="18"/>
        <rFont val="仿宋_GB2312"/>
        <family val="2"/>
        <charset val="-122"/>
      </rPr>
      <t>，累计完成年度计划的</t>
    </r>
    <r>
      <rPr>
        <sz val="18"/>
        <rFont val="Times New Roman"/>
        <family val="2"/>
        <charset val="-122"/>
      </rPr>
      <t>73.7%</t>
    </r>
  </si>
  <si>
    <r>
      <rPr>
        <sz val="18"/>
        <rFont val="仿宋_GB2312"/>
        <family val="2"/>
        <charset val="-122"/>
      </rPr>
      <t>计划四季度完成</t>
    </r>
    <r>
      <rPr>
        <sz val="18"/>
        <rFont val="Times New Roman"/>
        <family val="2"/>
        <charset val="-122"/>
      </rPr>
      <t>26300</t>
    </r>
    <r>
      <rPr>
        <sz val="18"/>
        <rFont val="仿宋_GB2312"/>
        <family val="2"/>
        <charset val="-122"/>
      </rPr>
      <t>万元，占年度计划工程量的</t>
    </r>
    <r>
      <rPr>
        <sz val="18"/>
        <rFont val="Times New Roman"/>
        <family val="2"/>
        <charset val="-122"/>
      </rPr>
      <t>26.3%</t>
    </r>
    <r>
      <rPr>
        <sz val="18"/>
        <rFont val="仿宋_GB2312"/>
        <family val="2"/>
        <charset val="-122"/>
      </rPr>
      <t>，累计完成年度计划的</t>
    </r>
    <r>
      <rPr>
        <sz val="18"/>
        <rFont val="Times New Roman"/>
        <family val="2"/>
        <charset val="-122"/>
      </rPr>
      <t>100%</t>
    </r>
  </si>
  <si>
    <r>
      <rPr>
        <sz val="18"/>
        <rFont val="仿宋_GB2312"/>
        <family val="2"/>
        <charset val="-122"/>
      </rPr>
      <t>融安至从江高速公路二期工程（安太至洞头（黔桂界）段）</t>
    </r>
  </si>
  <si>
    <r>
      <rPr>
        <sz val="18"/>
        <rFont val="仿宋_GB2312"/>
        <family val="2"/>
        <charset val="-122"/>
      </rPr>
      <t>市城建集团</t>
    </r>
  </si>
  <si>
    <r>
      <rPr>
        <sz val="18"/>
        <rFont val="仿宋_GB2312"/>
        <family val="2"/>
        <charset val="-122"/>
      </rPr>
      <t>市交通运输局</t>
    </r>
    <r>
      <rPr>
        <sz val="18"/>
        <rFont val="Times New Roman"/>
        <family val="2"/>
        <charset val="-122"/>
      </rPr>
      <t xml:space="preserve">
</t>
    </r>
    <r>
      <rPr>
        <sz val="18"/>
        <rFont val="仿宋_GB2312"/>
        <family val="2"/>
        <charset val="-122"/>
      </rPr>
      <t>融水县政府</t>
    </r>
  </si>
  <si>
    <r>
      <rPr>
        <sz val="18"/>
        <rFont val="仿宋_GB2312"/>
        <family val="2"/>
        <charset val="-122"/>
      </rPr>
      <t>融水县</t>
    </r>
  </si>
  <si>
    <r>
      <rPr>
        <sz val="18"/>
        <rFont val="仿宋_GB2312"/>
        <family val="2"/>
        <charset val="-122"/>
      </rPr>
      <t>高速公路，主线约</t>
    </r>
    <r>
      <rPr>
        <sz val="18"/>
        <rFont val="Times New Roman"/>
        <family val="2"/>
        <charset val="-122"/>
      </rPr>
      <t>18</t>
    </r>
    <r>
      <rPr>
        <sz val="18"/>
        <rFont val="仿宋_GB2312"/>
        <family val="2"/>
        <charset val="-122"/>
      </rPr>
      <t>公里</t>
    </r>
  </si>
  <si>
    <t>2023-2025</t>
  </si>
  <si>
    <r>
      <rPr>
        <sz val="18"/>
        <rFont val="仿宋_GB2312"/>
        <family val="2"/>
        <charset val="-122"/>
      </rPr>
      <t>计划一季度实施方案取得市政府批复，完成入财政部</t>
    </r>
    <r>
      <rPr>
        <sz val="18"/>
        <rFont val="Times New Roman"/>
        <family val="2"/>
        <charset val="-122"/>
      </rPr>
      <t>PPP</t>
    </r>
    <r>
      <rPr>
        <sz val="18"/>
        <rFont val="仿宋_GB2312"/>
        <family val="2"/>
        <charset val="-122"/>
      </rPr>
      <t>项目库</t>
    </r>
  </si>
  <si>
    <r>
      <rPr>
        <sz val="18"/>
        <rFont val="仿宋_GB2312"/>
        <family val="2"/>
        <charset val="-122"/>
      </rPr>
      <t>计划二季度完成项目招标（社会资本方招标）</t>
    </r>
  </si>
  <si>
    <r>
      <rPr>
        <sz val="18"/>
        <rFont val="仿宋_GB2312"/>
        <family val="2"/>
        <charset val="-122"/>
      </rPr>
      <t>计划三季度签订</t>
    </r>
    <r>
      <rPr>
        <sz val="18"/>
        <rFont val="Times New Roman"/>
        <family val="2"/>
        <charset val="-122"/>
      </rPr>
      <t>PPP</t>
    </r>
    <r>
      <rPr>
        <sz val="18"/>
        <rFont val="仿宋_GB2312"/>
        <family val="2"/>
        <charset val="-122"/>
      </rPr>
      <t>合同，成立项目公司，启动征地拆迁</t>
    </r>
  </si>
  <si>
    <r>
      <rPr>
        <sz val="18"/>
        <rFont val="仿宋_GB2312"/>
        <family val="2"/>
        <charset val="-122"/>
      </rPr>
      <t>开展项目驻地、搅拌站、临时便道等临建设施施工；涉及关键工期的隧道、桥梁施工</t>
    </r>
    <r>
      <rPr>
        <sz val="18"/>
        <rFont val="Times New Roman"/>
        <family val="2"/>
        <charset val="-122"/>
      </rPr>
      <t xml:space="preserve"> </t>
    </r>
  </si>
  <si>
    <r>
      <rPr>
        <sz val="18"/>
        <rFont val="仿宋_GB2312"/>
        <family val="2"/>
        <charset val="-122"/>
      </rPr>
      <t>黔桂铁路复线改造工程（广西段）</t>
    </r>
  </si>
  <si>
    <r>
      <rPr>
        <sz val="18"/>
        <rFont val="仿宋_GB2312"/>
        <family val="2"/>
        <charset val="-122"/>
      </rPr>
      <t>中国铁路南宁局集团有限公司</t>
    </r>
  </si>
  <si>
    <r>
      <rPr>
        <sz val="18"/>
        <rFont val="仿宋_GB2312"/>
        <family val="2"/>
        <charset val="-122"/>
      </rPr>
      <t>市重点办</t>
    </r>
  </si>
  <si>
    <r>
      <rPr>
        <sz val="18"/>
        <rFont val="仿宋_GB2312"/>
        <family val="2"/>
        <charset val="-122"/>
      </rPr>
      <t>柳州市</t>
    </r>
  </si>
  <si>
    <r>
      <rPr>
        <sz val="18"/>
        <rFont val="仿宋_GB2312"/>
        <family val="2"/>
        <charset val="-122"/>
      </rPr>
      <t>项目属于既有铁路扩能改造工程，主要建设国铁</t>
    </r>
    <r>
      <rPr>
        <sz val="18"/>
        <rFont val="Times New Roman"/>
        <family val="2"/>
        <charset val="-122"/>
      </rPr>
      <t>I</t>
    </r>
    <r>
      <rPr>
        <sz val="18"/>
        <rFont val="仿宋_GB2312"/>
        <family val="2"/>
        <charset val="-122"/>
      </rPr>
      <t>级，双线电化，时速</t>
    </r>
    <r>
      <rPr>
        <sz val="18"/>
        <rFont val="Times New Roman"/>
        <family val="2"/>
        <charset val="-122"/>
      </rPr>
      <t>160</t>
    </r>
    <r>
      <rPr>
        <sz val="18"/>
        <rFont val="仿宋_GB2312"/>
        <family val="2"/>
        <charset val="-122"/>
      </rPr>
      <t>公里</t>
    </r>
    <r>
      <rPr>
        <sz val="18"/>
        <rFont val="Times New Roman"/>
        <family val="2"/>
        <charset val="-122"/>
      </rPr>
      <t>/</t>
    </r>
    <r>
      <rPr>
        <sz val="18"/>
        <rFont val="仿宋_GB2312"/>
        <family val="2"/>
        <charset val="-122"/>
      </rPr>
      <t>小时铁路，广西段里程</t>
    </r>
    <r>
      <rPr>
        <sz val="18"/>
        <rFont val="Times New Roman"/>
        <family val="2"/>
        <charset val="-122"/>
      </rPr>
      <t>266</t>
    </r>
    <r>
      <rPr>
        <sz val="18"/>
        <rFont val="仿宋_GB2312"/>
        <family val="2"/>
        <charset val="-122"/>
      </rPr>
      <t>公里，工程总投资</t>
    </r>
    <r>
      <rPr>
        <sz val="18"/>
        <rFont val="Times New Roman"/>
        <family val="2"/>
        <charset val="-122"/>
      </rPr>
      <t>136</t>
    </r>
    <r>
      <rPr>
        <sz val="18"/>
        <rFont val="仿宋_GB2312"/>
        <family val="2"/>
        <charset val="-122"/>
      </rPr>
      <t>亿元。其中柳州境内约</t>
    </r>
    <r>
      <rPr>
        <sz val="18"/>
        <rFont val="Times New Roman"/>
        <family val="2"/>
        <charset val="-122"/>
      </rPr>
      <t>35</t>
    </r>
    <r>
      <rPr>
        <sz val="18"/>
        <rFont val="仿宋_GB2312"/>
        <family val="2"/>
        <charset val="-122"/>
      </rPr>
      <t>公里，工程投资约</t>
    </r>
    <r>
      <rPr>
        <sz val="18"/>
        <rFont val="Times New Roman"/>
        <family val="2"/>
        <charset val="-122"/>
      </rPr>
      <t>29.9</t>
    </r>
    <r>
      <rPr>
        <sz val="18"/>
        <rFont val="仿宋_GB2312"/>
        <family val="2"/>
        <charset val="-122"/>
      </rPr>
      <t>亿元</t>
    </r>
  </si>
  <si>
    <t>2023-2026</t>
  </si>
  <si>
    <r>
      <rPr>
        <sz val="18"/>
        <rFont val="仿宋_GB2312"/>
        <family val="2"/>
        <charset val="-122"/>
      </rPr>
      <t>协助国铁集团、自治区开展用地预审，可研等工作</t>
    </r>
  </si>
  <si>
    <r>
      <rPr>
        <sz val="18"/>
        <rFont val="仿宋_GB2312"/>
        <family val="2"/>
        <charset val="-122"/>
      </rPr>
      <t>协助国铁集团、自治区开展可研，初步设计等工作</t>
    </r>
  </si>
  <si>
    <r>
      <rPr>
        <sz val="18"/>
        <rFont val="仿宋_GB2312"/>
        <family val="2"/>
        <charset val="-122"/>
      </rPr>
      <t>协助国铁集团、自治区开展初步设计工作</t>
    </r>
  </si>
  <si>
    <r>
      <rPr>
        <sz val="18"/>
        <rFont val="仿宋_GB2312"/>
        <family val="2"/>
        <charset val="-122"/>
      </rPr>
      <t>协助国铁集团、自治区开展施工图批复及完成施工、监理招标工作，力争开工建设</t>
    </r>
  </si>
  <si>
    <r>
      <rPr>
        <sz val="18"/>
        <rFont val="仿宋_GB2312"/>
        <family val="2"/>
        <charset val="-122"/>
      </rPr>
      <t>桂林至钦州港公路（永福三皇</t>
    </r>
    <r>
      <rPr>
        <sz val="18"/>
        <rFont val="Times New Roman"/>
        <family val="2"/>
        <charset val="-122"/>
      </rPr>
      <t>-</t>
    </r>
    <r>
      <rPr>
        <sz val="18"/>
        <rFont val="仿宋_GB2312"/>
        <family val="2"/>
        <charset val="-122"/>
      </rPr>
      <t>柳州段）</t>
    </r>
  </si>
  <si>
    <r>
      <rPr>
        <sz val="18"/>
        <rFont val="仿宋_GB2312"/>
        <family val="2"/>
        <charset val="-122"/>
      </rPr>
      <t>中国中铁股份有限公司</t>
    </r>
    <r>
      <rPr>
        <sz val="18"/>
        <rFont val="Times New Roman"/>
        <family val="2"/>
        <charset val="-122"/>
      </rPr>
      <t>+</t>
    </r>
    <r>
      <rPr>
        <sz val="18"/>
        <rFont val="仿宋_GB2312"/>
        <family val="2"/>
        <charset val="-122"/>
      </rPr>
      <t>联合体</t>
    </r>
  </si>
  <si>
    <r>
      <rPr>
        <sz val="18"/>
        <rFont val="仿宋_GB2312"/>
        <family val="2"/>
        <charset val="-122"/>
      </rPr>
      <t>市交通运输局</t>
    </r>
    <r>
      <rPr>
        <sz val="18"/>
        <rFont val="Times New Roman"/>
        <family val="2"/>
        <charset val="-122"/>
      </rPr>
      <t xml:space="preserve">
</t>
    </r>
    <r>
      <rPr>
        <sz val="18"/>
        <rFont val="仿宋_GB2312"/>
        <family val="2"/>
        <charset val="-122"/>
      </rPr>
      <t>柳城县政府</t>
    </r>
    <r>
      <rPr>
        <sz val="18"/>
        <rFont val="Times New Roman"/>
        <family val="2"/>
        <charset val="-122"/>
      </rPr>
      <t xml:space="preserve">
</t>
    </r>
    <r>
      <rPr>
        <sz val="18"/>
        <rFont val="仿宋_GB2312"/>
        <family val="2"/>
        <charset val="-122"/>
      </rPr>
      <t>鹿寨县政府</t>
    </r>
    <r>
      <rPr>
        <sz val="18"/>
        <rFont val="Times New Roman"/>
        <family val="2"/>
        <charset val="-122"/>
      </rPr>
      <t xml:space="preserve">
</t>
    </r>
    <r>
      <rPr>
        <sz val="18"/>
        <rFont val="仿宋_GB2312"/>
        <family val="2"/>
        <charset val="-122"/>
      </rPr>
      <t>融安县政府</t>
    </r>
    <r>
      <rPr>
        <sz val="18"/>
        <rFont val="Times New Roman"/>
        <family val="2"/>
        <charset val="-122"/>
      </rPr>
      <t xml:space="preserve">
</t>
    </r>
    <r>
      <rPr>
        <sz val="18"/>
        <rFont val="仿宋_GB2312"/>
        <family val="2"/>
        <charset val="-122"/>
      </rPr>
      <t>阳和工业新区（北部生态新区）管委会</t>
    </r>
  </si>
  <si>
    <r>
      <rPr>
        <sz val="18"/>
        <rFont val="仿宋_GB2312"/>
        <family val="2"/>
        <charset val="-122"/>
      </rPr>
      <t>柳城县</t>
    </r>
    <r>
      <rPr>
        <sz val="18"/>
        <rFont val="Times New Roman"/>
        <family val="2"/>
        <charset val="-122"/>
      </rPr>
      <t xml:space="preserve">
</t>
    </r>
    <r>
      <rPr>
        <sz val="18"/>
        <rFont val="仿宋_GB2312"/>
        <family val="2"/>
        <charset val="-122"/>
      </rPr>
      <t>鹿寨县</t>
    </r>
    <r>
      <rPr>
        <sz val="18"/>
        <rFont val="Times New Roman"/>
        <family val="2"/>
        <charset val="-122"/>
      </rPr>
      <t xml:space="preserve">
</t>
    </r>
    <r>
      <rPr>
        <sz val="18"/>
        <rFont val="仿宋_GB2312"/>
        <family val="2"/>
        <charset val="-122"/>
      </rPr>
      <t>融安县</t>
    </r>
    <r>
      <rPr>
        <sz val="18"/>
        <rFont val="Times New Roman"/>
        <family val="2"/>
        <charset val="-122"/>
      </rPr>
      <t xml:space="preserve">
</t>
    </r>
    <r>
      <rPr>
        <sz val="18"/>
        <rFont val="仿宋_GB2312"/>
        <family val="2"/>
        <charset val="-122"/>
      </rPr>
      <t>北部生态新区</t>
    </r>
  </si>
  <si>
    <r>
      <rPr>
        <sz val="18"/>
        <rFont val="仿宋_GB2312"/>
        <family val="2"/>
        <charset val="-122"/>
      </rPr>
      <t>高速公路，主线</t>
    </r>
    <r>
      <rPr>
        <sz val="18"/>
        <rFont val="Times New Roman"/>
        <family val="2"/>
        <charset val="-122"/>
      </rPr>
      <t>79</t>
    </r>
    <r>
      <rPr>
        <sz val="18"/>
        <rFont val="仿宋_GB2312"/>
        <family val="2"/>
        <charset val="-122"/>
      </rPr>
      <t>公里，其中柳州段</t>
    </r>
    <r>
      <rPr>
        <sz val="18"/>
        <rFont val="Times New Roman"/>
        <family val="2"/>
        <charset val="-122"/>
      </rPr>
      <t>78</t>
    </r>
    <r>
      <rPr>
        <sz val="18"/>
        <rFont val="仿宋_GB2312"/>
        <family val="2"/>
        <charset val="-122"/>
      </rPr>
      <t>公里</t>
    </r>
  </si>
  <si>
    <t>2022-2024</t>
  </si>
  <si>
    <r>
      <rPr>
        <sz val="18"/>
        <rFont val="仿宋_GB2312"/>
        <family val="2"/>
        <charset val="-122"/>
      </rPr>
      <t>完成工程量的</t>
    </r>
    <r>
      <rPr>
        <sz val="18"/>
        <rFont val="Times New Roman"/>
        <family val="2"/>
        <charset val="-122"/>
      </rPr>
      <t>20%</t>
    </r>
  </si>
  <si>
    <t>/</t>
  </si>
  <si>
    <r>
      <rPr>
        <sz val="18"/>
        <rFont val="仿宋_GB2312"/>
        <family val="2"/>
        <charset val="-122"/>
      </rPr>
      <t>计划一季度完开展理单位招标、施工图设计报批、土地组卷，临建工程完成</t>
    </r>
    <r>
      <rPr>
        <sz val="18"/>
        <rFont val="Times New Roman"/>
        <family val="2"/>
        <charset val="-122"/>
      </rPr>
      <t>30%</t>
    </r>
  </si>
  <si>
    <r>
      <rPr>
        <sz val="18"/>
        <rFont val="仿宋_GB2312"/>
        <family val="2"/>
        <charset val="-122"/>
      </rPr>
      <t>计划二季度临建工程累计完成</t>
    </r>
    <r>
      <rPr>
        <sz val="18"/>
        <rFont val="Times New Roman"/>
        <family val="2"/>
        <charset val="-122"/>
      </rPr>
      <t>60%</t>
    </r>
  </si>
  <si>
    <r>
      <rPr>
        <sz val="18"/>
        <rFont val="仿宋_GB2312"/>
        <family val="2"/>
        <charset val="-122"/>
      </rPr>
      <t>计划三季度完成总工程量的</t>
    </r>
    <r>
      <rPr>
        <sz val="18"/>
        <rFont val="Times New Roman"/>
        <family val="2"/>
        <charset val="-122"/>
      </rPr>
      <t>8%</t>
    </r>
    <r>
      <rPr>
        <sz val="18"/>
        <rFont val="仿宋_GB2312"/>
        <family val="2"/>
        <charset val="-122"/>
      </rPr>
      <t>，主要开展路基工程、桥涵工程和隧道工程施工</t>
    </r>
  </si>
  <si>
    <r>
      <rPr>
        <sz val="18"/>
        <rFont val="仿宋_GB2312"/>
        <family val="2"/>
        <charset val="-122"/>
      </rPr>
      <t>计划四季度完成总工程量的</t>
    </r>
    <r>
      <rPr>
        <sz val="18"/>
        <rFont val="Times New Roman"/>
        <family val="2"/>
        <charset val="-122"/>
      </rPr>
      <t>12%</t>
    </r>
    <r>
      <rPr>
        <sz val="18"/>
        <rFont val="仿宋_GB2312"/>
        <family val="2"/>
        <charset val="-122"/>
      </rPr>
      <t>，主要开展路基工程、桥涵工程和隧道工程施工</t>
    </r>
  </si>
  <si>
    <r>
      <rPr>
        <sz val="18"/>
        <rFont val="仿宋_GB2312"/>
        <family val="2"/>
        <charset val="-122"/>
      </rPr>
      <t>柳州高速过境线公路（罗城经柳城至鹿寨段）</t>
    </r>
  </si>
  <si>
    <r>
      <rPr>
        <sz val="18"/>
        <rFont val="仿宋_GB2312"/>
        <family val="2"/>
        <charset val="-122"/>
      </rPr>
      <t>中国一冶集团有限公司</t>
    </r>
    <r>
      <rPr>
        <sz val="18"/>
        <rFont val="Times New Roman"/>
        <family val="2"/>
        <charset val="-122"/>
      </rPr>
      <t>+</t>
    </r>
    <r>
      <rPr>
        <sz val="18"/>
        <rFont val="仿宋_GB2312"/>
        <family val="2"/>
        <charset val="-122"/>
      </rPr>
      <t>联合体</t>
    </r>
  </si>
  <si>
    <r>
      <rPr>
        <sz val="18"/>
        <rFont val="仿宋_GB2312"/>
        <family val="2"/>
        <charset val="-122"/>
      </rPr>
      <t>市交通运输局</t>
    </r>
    <r>
      <rPr>
        <sz val="18"/>
        <rFont val="Times New Roman"/>
        <family val="2"/>
        <charset val="-122"/>
      </rPr>
      <t xml:space="preserve">
</t>
    </r>
    <r>
      <rPr>
        <sz val="18"/>
        <rFont val="仿宋_GB2312"/>
        <family val="2"/>
        <charset val="-122"/>
      </rPr>
      <t>柳城县政府</t>
    </r>
    <r>
      <rPr>
        <sz val="18"/>
        <rFont val="Times New Roman"/>
        <family val="2"/>
        <charset val="-122"/>
      </rPr>
      <t xml:space="preserve">
</t>
    </r>
    <r>
      <rPr>
        <sz val="18"/>
        <rFont val="仿宋_GB2312"/>
        <family val="2"/>
        <charset val="-122"/>
      </rPr>
      <t>鹿寨县政府</t>
    </r>
  </si>
  <si>
    <r>
      <rPr>
        <sz val="18"/>
        <rFont val="仿宋_GB2312"/>
        <family val="2"/>
        <charset val="-122"/>
      </rPr>
      <t>柳城县</t>
    </r>
    <r>
      <rPr>
        <sz val="18"/>
        <rFont val="Times New Roman"/>
        <family val="2"/>
        <charset val="-122"/>
      </rPr>
      <t xml:space="preserve">
</t>
    </r>
    <r>
      <rPr>
        <sz val="18"/>
        <rFont val="仿宋_GB2312"/>
        <family val="2"/>
        <charset val="-122"/>
      </rPr>
      <t>鹿寨县</t>
    </r>
  </si>
  <si>
    <r>
      <rPr>
        <sz val="18"/>
        <rFont val="仿宋_GB2312"/>
        <family val="2"/>
        <charset val="-122"/>
      </rPr>
      <t>高速公路，主线</t>
    </r>
    <r>
      <rPr>
        <sz val="18"/>
        <rFont val="Times New Roman"/>
        <family val="2"/>
        <charset val="-122"/>
      </rPr>
      <t>97</t>
    </r>
    <r>
      <rPr>
        <sz val="18"/>
        <rFont val="仿宋_GB2312"/>
        <family val="2"/>
        <charset val="-122"/>
      </rPr>
      <t>公里，其中柳州段</t>
    </r>
    <r>
      <rPr>
        <sz val="18"/>
        <rFont val="Times New Roman"/>
        <family val="2"/>
        <charset val="-122"/>
      </rPr>
      <t>83</t>
    </r>
    <r>
      <rPr>
        <sz val="18"/>
        <rFont val="仿宋_GB2312"/>
        <family val="2"/>
        <charset val="-122"/>
      </rPr>
      <t>公里</t>
    </r>
  </si>
  <si>
    <r>
      <rPr>
        <sz val="18"/>
        <rFont val="仿宋_GB2312"/>
        <family val="2"/>
        <charset val="-122"/>
      </rPr>
      <t>计划一季度完成前期工作临建工程</t>
    </r>
    <r>
      <rPr>
        <sz val="18"/>
        <rFont val="Times New Roman"/>
        <family val="2"/>
        <charset val="-122"/>
      </rPr>
      <t>70%</t>
    </r>
  </si>
  <si>
    <r>
      <rPr>
        <sz val="18"/>
        <rFont val="仿宋_GB2312"/>
        <family val="2"/>
        <charset val="-122"/>
      </rPr>
      <t>计划二季度完成前期工作临建工程</t>
    </r>
    <r>
      <rPr>
        <sz val="18"/>
        <rFont val="Times New Roman"/>
        <family val="2"/>
        <charset val="-122"/>
      </rPr>
      <t>100%</t>
    </r>
    <r>
      <rPr>
        <sz val="18"/>
        <rFont val="仿宋_GB2312"/>
        <family val="2"/>
        <charset val="-122"/>
      </rPr>
      <t>，同步开展主体结构施工工作，隧道施工完成</t>
    </r>
    <r>
      <rPr>
        <sz val="18"/>
        <rFont val="Times New Roman"/>
        <family val="2"/>
        <charset val="-122"/>
      </rPr>
      <t>5%</t>
    </r>
    <r>
      <rPr>
        <sz val="18"/>
        <rFont val="仿宋_GB2312"/>
        <family val="2"/>
        <charset val="-122"/>
      </rPr>
      <t>，桥梁施工完成</t>
    </r>
    <r>
      <rPr>
        <sz val="18"/>
        <rFont val="Times New Roman"/>
        <family val="2"/>
        <charset val="-122"/>
      </rPr>
      <t>5%</t>
    </r>
    <r>
      <rPr>
        <sz val="18"/>
        <rFont val="仿宋_GB2312"/>
        <family val="2"/>
        <charset val="-122"/>
      </rPr>
      <t>，路基施工完成</t>
    </r>
    <r>
      <rPr>
        <sz val="18"/>
        <rFont val="Times New Roman"/>
        <family val="2"/>
        <charset val="-122"/>
      </rPr>
      <t>6%</t>
    </r>
  </si>
  <si>
    <r>
      <rPr>
        <sz val="18"/>
        <rFont val="仿宋_GB2312"/>
        <family val="2"/>
        <charset val="-122"/>
      </rPr>
      <t>计划三季度隧道施工完成</t>
    </r>
    <r>
      <rPr>
        <sz val="18"/>
        <rFont val="Times New Roman"/>
        <family val="2"/>
        <charset val="-122"/>
      </rPr>
      <t>10%,</t>
    </r>
    <r>
      <rPr>
        <sz val="18"/>
        <rFont val="仿宋_GB2312"/>
        <family val="2"/>
        <charset val="-122"/>
      </rPr>
      <t>桥梁施工完成</t>
    </r>
    <r>
      <rPr>
        <sz val="18"/>
        <rFont val="Times New Roman"/>
        <family val="2"/>
        <charset val="-122"/>
      </rPr>
      <t>12%</t>
    </r>
    <r>
      <rPr>
        <sz val="18"/>
        <rFont val="仿宋_GB2312"/>
        <family val="2"/>
        <charset val="-122"/>
      </rPr>
      <t>，路基施工完成</t>
    </r>
    <r>
      <rPr>
        <sz val="18"/>
        <rFont val="Times New Roman"/>
        <family val="2"/>
        <charset val="-122"/>
      </rPr>
      <t>10%</t>
    </r>
    <r>
      <rPr>
        <sz val="18"/>
        <rFont val="仿宋_GB2312"/>
        <family val="2"/>
        <charset val="-122"/>
      </rPr>
      <t>。</t>
    </r>
  </si>
  <si>
    <r>
      <rPr>
        <sz val="18"/>
        <rFont val="仿宋_GB2312"/>
        <family val="2"/>
        <charset val="-122"/>
      </rPr>
      <t>计划四季度完成隧道施工完成</t>
    </r>
    <r>
      <rPr>
        <sz val="18"/>
        <rFont val="Times New Roman"/>
        <family val="2"/>
        <charset val="-122"/>
      </rPr>
      <t>20%,</t>
    </r>
    <r>
      <rPr>
        <sz val="18"/>
        <rFont val="仿宋_GB2312"/>
        <family val="2"/>
        <charset val="-122"/>
      </rPr>
      <t>桥梁施工完成</t>
    </r>
    <r>
      <rPr>
        <sz val="18"/>
        <rFont val="Times New Roman"/>
        <family val="2"/>
        <charset val="-122"/>
      </rPr>
      <t>20%</t>
    </r>
    <r>
      <rPr>
        <sz val="18"/>
        <rFont val="仿宋_GB2312"/>
        <family val="2"/>
        <charset val="-122"/>
      </rPr>
      <t>，路基施工完成</t>
    </r>
    <r>
      <rPr>
        <sz val="18"/>
        <rFont val="Times New Roman"/>
        <family val="2"/>
        <charset val="-122"/>
      </rPr>
      <t>20%</t>
    </r>
  </si>
  <si>
    <r>
      <rPr>
        <sz val="18"/>
        <rFont val="仿宋_GB2312"/>
        <family val="2"/>
        <charset val="-122"/>
      </rPr>
      <t>融安至从江高速公路一期工程</t>
    </r>
    <r>
      <rPr>
        <sz val="18"/>
        <rFont val="Times New Roman"/>
        <family val="2"/>
        <charset val="-122"/>
      </rPr>
      <t>(</t>
    </r>
    <r>
      <rPr>
        <sz val="18"/>
        <rFont val="仿宋_GB2312"/>
        <family val="2"/>
        <charset val="-122"/>
      </rPr>
      <t>融安至安太段</t>
    </r>
    <r>
      <rPr>
        <sz val="18"/>
        <rFont val="Times New Roman"/>
        <family val="2"/>
        <charset val="-122"/>
      </rPr>
      <t>)</t>
    </r>
  </si>
  <si>
    <r>
      <rPr>
        <sz val="18"/>
        <rFont val="仿宋_GB2312"/>
        <family val="2"/>
        <charset val="-122"/>
      </rPr>
      <t>国冶路桥公司</t>
    </r>
  </si>
  <si>
    <r>
      <rPr>
        <sz val="18"/>
        <rFont val="仿宋_GB2312"/>
        <family val="2"/>
        <charset val="-122"/>
      </rPr>
      <t>市交通运输局</t>
    </r>
  </si>
  <si>
    <r>
      <rPr>
        <sz val="18"/>
        <rFont val="仿宋_GB2312"/>
        <family val="2"/>
        <charset val="-122"/>
      </rPr>
      <t>融安县</t>
    </r>
    <r>
      <rPr>
        <sz val="18"/>
        <rFont val="Times New Roman"/>
        <family val="2"/>
        <charset val="-122"/>
      </rPr>
      <t xml:space="preserve">
</t>
    </r>
    <r>
      <rPr>
        <sz val="18"/>
        <rFont val="仿宋_GB2312"/>
        <family val="2"/>
        <charset val="-122"/>
      </rPr>
      <t>融水县</t>
    </r>
  </si>
  <si>
    <r>
      <rPr>
        <sz val="18"/>
        <rFont val="仿宋_GB2312"/>
        <family val="2"/>
        <charset val="-122"/>
      </rPr>
      <t>全长</t>
    </r>
    <r>
      <rPr>
        <sz val="18"/>
        <rFont val="Times New Roman"/>
        <family val="2"/>
        <charset val="-122"/>
      </rPr>
      <t>43</t>
    </r>
    <r>
      <rPr>
        <sz val="18"/>
        <rFont val="仿宋_GB2312"/>
        <family val="2"/>
        <charset val="-122"/>
      </rPr>
      <t>千米，双向四车道，设计速度</t>
    </r>
    <r>
      <rPr>
        <sz val="18"/>
        <rFont val="Times New Roman"/>
        <family val="2"/>
        <charset val="-122"/>
      </rPr>
      <t>100</t>
    </r>
    <r>
      <rPr>
        <sz val="18"/>
        <rFont val="仿宋_GB2312"/>
        <family val="2"/>
        <charset val="-122"/>
      </rPr>
      <t>千米</t>
    </r>
    <r>
      <rPr>
        <sz val="18"/>
        <rFont val="Times New Roman"/>
        <family val="2"/>
        <charset val="-122"/>
      </rPr>
      <t>/</t>
    </r>
    <r>
      <rPr>
        <sz val="18"/>
        <rFont val="仿宋_GB2312"/>
        <family val="2"/>
        <charset val="-122"/>
      </rPr>
      <t>小时</t>
    </r>
  </si>
  <si>
    <t>2019-2024</t>
  </si>
  <si>
    <r>
      <rPr>
        <sz val="18"/>
        <rFont val="仿宋_GB2312"/>
        <family val="2"/>
        <charset val="-122"/>
      </rPr>
      <t>一季度计划路基完成</t>
    </r>
    <r>
      <rPr>
        <sz val="18"/>
        <rFont val="Times New Roman"/>
        <family val="2"/>
        <charset val="-122"/>
      </rPr>
      <t>80%</t>
    </r>
    <r>
      <rPr>
        <sz val="18"/>
        <rFont val="仿宋_GB2312"/>
        <family val="2"/>
        <charset val="-122"/>
      </rPr>
      <t>，路面</t>
    </r>
    <r>
      <rPr>
        <sz val="18"/>
        <rFont val="Times New Roman"/>
        <family val="2"/>
        <charset val="-122"/>
      </rPr>
      <t>0%</t>
    </r>
    <r>
      <rPr>
        <sz val="18"/>
        <rFont val="仿宋_GB2312"/>
        <family val="2"/>
        <charset val="-122"/>
      </rPr>
      <t>，桥涵工程完成</t>
    </r>
    <r>
      <rPr>
        <sz val="18"/>
        <rFont val="Times New Roman"/>
        <family val="2"/>
        <charset val="-122"/>
      </rPr>
      <t>50%</t>
    </r>
    <r>
      <rPr>
        <sz val="18"/>
        <rFont val="仿宋_GB2312"/>
        <family val="2"/>
        <charset val="-122"/>
      </rPr>
      <t>，隧道完成</t>
    </r>
    <r>
      <rPr>
        <sz val="18"/>
        <rFont val="Times New Roman"/>
        <family val="2"/>
        <charset val="-122"/>
      </rPr>
      <t>60%</t>
    </r>
    <r>
      <rPr>
        <sz val="18"/>
        <rFont val="仿宋_GB2312"/>
        <family val="2"/>
        <charset val="-122"/>
      </rPr>
      <t>，临建完成</t>
    </r>
    <r>
      <rPr>
        <sz val="18"/>
        <rFont val="Times New Roman"/>
        <family val="2"/>
        <charset val="-122"/>
      </rPr>
      <t>65%</t>
    </r>
  </si>
  <si>
    <r>
      <rPr>
        <sz val="18"/>
        <rFont val="仿宋_GB2312"/>
        <family val="2"/>
        <charset val="-122"/>
      </rPr>
      <t>二季度计划路基完成</t>
    </r>
    <r>
      <rPr>
        <sz val="18"/>
        <rFont val="Times New Roman"/>
        <family val="2"/>
        <charset val="-122"/>
      </rPr>
      <t>85%</t>
    </r>
    <r>
      <rPr>
        <sz val="18"/>
        <rFont val="仿宋_GB2312"/>
        <family val="2"/>
        <charset val="-122"/>
      </rPr>
      <t>，路面</t>
    </r>
    <r>
      <rPr>
        <sz val="18"/>
        <rFont val="Times New Roman"/>
        <family val="2"/>
        <charset val="-122"/>
      </rPr>
      <t>0%</t>
    </r>
    <r>
      <rPr>
        <sz val="18"/>
        <rFont val="仿宋_GB2312"/>
        <family val="2"/>
        <charset val="-122"/>
      </rPr>
      <t>，桥涵工程完成</t>
    </r>
    <r>
      <rPr>
        <sz val="18"/>
        <rFont val="Times New Roman"/>
        <family val="2"/>
        <charset val="-122"/>
      </rPr>
      <t>55%</t>
    </r>
    <r>
      <rPr>
        <sz val="18"/>
        <rFont val="仿宋_GB2312"/>
        <family val="2"/>
        <charset val="-122"/>
      </rPr>
      <t>，隧道完成</t>
    </r>
    <r>
      <rPr>
        <sz val="18"/>
        <rFont val="Times New Roman"/>
        <family val="2"/>
        <charset val="-122"/>
      </rPr>
      <t>65%</t>
    </r>
    <r>
      <rPr>
        <sz val="18"/>
        <rFont val="仿宋_GB2312"/>
        <family val="2"/>
        <charset val="-122"/>
      </rPr>
      <t>，临建完成</t>
    </r>
    <r>
      <rPr>
        <sz val="18"/>
        <rFont val="Times New Roman"/>
        <family val="2"/>
        <charset val="-122"/>
      </rPr>
      <t>70%</t>
    </r>
  </si>
  <si>
    <r>
      <rPr>
        <sz val="18"/>
        <rFont val="仿宋_GB2312"/>
        <family val="2"/>
        <charset val="-122"/>
      </rPr>
      <t>三季度计划路基完成</t>
    </r>
    <r>
      <rPr>
        <sz val="18"/>
        <rFont val="Times New Roman"/>
        <family val="2"/>
        <charset val="-122"/>
      </rPr>
      <t>90%</t>
    </r>
    <r>
      <rPr>
        <sz val="18"/>
        <rFont val="仿宋_GB2312"/>
        <family val="2"/>
        <charset val="-122"/>
      </rPr>
      <t>，路面</t>
    </r>
    <r>
      <rPr>
        <sz val="18"/>
        <rFont val="Times New Roman"/>
        <family val="2"/>
        <charset val="-122"/>
      </rPr>
      <t>5%</t>
    </r>
    <r>
      <rPr>
        <sz val="18"/>
        <rFont val="仿宋_GB2312"/>
        <family val="2"/>
        <charset val="-122"/>
      </rPr>
      <t>，桥涵工程完成</t>
    </r>
    <r>
      <rPr>
        <sz val="18"/>
        <rFont val="Times New Roman"/>
        <family val="2"/>
        <charset val="-122"/>
      </rPr>
      <t>55%</t>
    </r>
    <r>
      <rPr>
        <sz val="18"/>
        <rFont val="仿宋_GB2312"/>
        <family val="2"/>
        <charset val="-122"/>
      </rPr>
      <t>，隧道完成</t>
    </r>
    <r>
      <rPr>
        <sz val="18"/>
        <rFont val="Times New Roman"/>
        <family val="2"/>
        <charset val="-122"/>
      </rPr>
      <t>65%</t>
    </r>
    <r>
      <rPr>
        <sz val="18"/>
        <rFont val="仿宋_GB2312"/>
        <family val="2"/>
        <charset val="-122"/>
      </rPr>
      <t>，临建完成</t>
    </r>
    <r>
      <rPr>
        <sz val="18"/>
        <rFont val="Times New Roman"/>
        <family val="2"/>
        <charset val="-122"/>
      </rPr>
      <t>77%</t>
    </r>
  </si>
  <si>
    <r>
      <rPr>
        <sz val="18"/>
        <rFont val="仿宋_GB2312"/>
        <family val="2"/>
        <charset val="-122"/>
      </rPr>
      <t>四季度计划路基完成</t>
    </r>
    <r>
      <rPr>
        <sz val="18"/>
        <rFont val="Times New Roman"/>
        <family val="2"/>
        <charset val="-122"/>
      </rPr>
      <t>95%</t>
    </r>
    <r>
      <rPr>
        <sz val="18"/>
        <rFont val="仿宋_GB2312"/>
        <family val="2"/>
        <charset val="-122"/>
      </rPr>
      <t>，路面</t>
    </r>
    <r>
      <rPr>
        <sz val="18"/>
        <rFont val="Times New Roman"/>
        <family val="2"/>
        <charset val="-122"/>
      </rPr>
      <t>10%</t>
    </r>
    <r>
      <rPr>
        <sz val="18"/>
        <rFont val="仿宋_GB2312"/>
        <family val="2"/>
        <charset val="-122"/>
      </rPr>
      <t>，桥涵工程完成</t>
    </r>
    <r>
      <rPr>
        <sz val="18"/>
        <rFont val="Times New Roman"/>
        <family val="2"/>
        <charset val="-122"/>
      </rPr>
      <t>60%</t>
    </r>
    <r>
      <rPr>
        <sz val="18"/>
        <rFont val="仿宋_GB2312"/>
        <family val="2"/>
        <charset val="-122"/>
      </rPr>
      <t>，隧道完成</t>
    </r>
    <r>
      <rPr>
        <sz val="18"/>
        <rFont val="Times New Roman"/>
        <family val="2"/>
        <charset val="-122"/>
      </rPr>
      <t>70%</t>
    </r>
    <r>
      <rPr>
        <sz val="18"/>
        <rFont val="仿宋_GB2312"/>
        <family val="2"/>
        <charset val="-122"/>
      </rPr>
      <t>，临建完成</t>
    </r>
    <r>
      <rPr>
        <sz val="18"/>
        <rFont val="Times New Roman"/>
        <family val="2"/>
        <charset val="-122"/>
      </rPr>
      <t>77%</t>
    </r>
  </si>
  <si>
    <r>
      <rPr>
        <sz val="18"/>
        <rFont val="仿宋_GB2312"/>
        <family val="2"/>
        <charset val="-122"/>
      </rPr>
      <t>柳州至梧州铁路（柳州段）</t>
    </r>
  </si>
  <si>
    <r>
      <rPr>
        <sz val="18"/>
        <rFont val="仿宋_GB2312"/>
        <family val="2"/>
        <charset val="-122"/>
      </rPr>
      <t>广西交投集团</t>
    </r>
  </si>
  <si>
    <r>
      <rPr>
        <sz val="18"/>
        <rFont val="仿宋_GB2312"/>
        <family val="2"/>
        <charset val="-122"/>
      </rPr>
      <t>市重点办</t>
    </r>
    <r>
      <rPr>
        <sz val="18"/>
        <rFont val="Times New Roman"/>
        <family val="2"/>
        <charset val="-122"/>
      </rPr>
      <t xml:space="preserve">
</t>
    </r>
    <r>
      <rPr>
        <sz val="18"/>
        <rFont val="仿宋_GB2312"/>
        <family val="2"/>
        <charset val="-122"/>
      </rPr>
      <t>柳江区政府</t>
    </r>
  </si>
  <si>
    <r>
      <rPr>
        <sz val="18"/>
        <rFont val="仿宋_GB2312"/>
        <family val="2"/>
        <charset val="-122"/>
      </rPr>
      <t>柳江区</t>
    </r>
  </si>
  <si>
    <r>
      <rPr>
        <sz val="18"/>
        <rFont val="仿宋_GB2312"/>
        <family val="2"/>
        <charset val="-122"/>
      </rPr>
      <t>新建国铁</t>
    </r>
    <r>
      <rPr>
        <sz val="18"/>
        <rFont val="Times New Roman"/>
        <family val="2"/>
        <charset val="-122"/>
      </rPr>
      <t>I</t>
    </r>
    <r>
      <rPr>
        <sz val="18"/>
        <rFont val="仿宋_GB2312"/>
        <family val="2"/>
        <charset val="-122"/>
      </rPr>
      <t>级双线电气化铁路，柳州市域内线路长</t>
    </r>
    <r>
      <rPr>
        <sz val="18"/>
        <rFont val="Times New Roman"/>
        <family val="2"/>
        <charset val="-122"/>
      </rPr>
      <t>29.16</t>
    </r>
    <r>
      <rPr>
        <sz val="18"/>
        <rFont val="仿宋_GB2312"/>
        <family val="2"/>
        <charset val="-122"/>
      </rPr>
      <t>公里，设计行车速度</t>
    </r>
    <r>
      <rPr>
        <sz val="18"/>
        <rFont val="Times New Roman"/>
        <family val="2"/>
        <charset val="-122"/>
      </rPr>
      <t>160</t>
    </r>
    <r>
      <rPr>
        <sz val="18"/>
        <rFont val="仿宋_GB2312"/>
        <family val="2"/>
        <charset val="-122"/>
      </rPr>
      <t>公里</t>
    </r>
    <r>
      <rPr>
        <sz val="18"/>
        <rFont val="Times New Roman"/>
        <family val="2"/>
        <charset val="-122"/>
      </rPr>
      <t>/</t>
    </r>
    <r>
      <rPr>
        <sz val="18"/>
        <rFont val="仿宋_GB2312"/>
        <family val="2"/>
        <charset val="-122"/>
      </rPr>
      <t>小时</t>
    </r>
  </si>
  <si>
    <t>2020-2025</t>
  </si>
  <si>
    <r>
      <rPr>
        <sz val="18"/>
        <rFont val="仿宋_GB2312"/>
        <family val="2"/>
        <charset val="-122"/>
      </rPr>
      <t>完成工程量的</t>
    </r>
    <r>
      <rPr>
        <sz val="18"/>
        <rFont val="Times New Roman"/>
        <family val="2"/>
        <charset val="-122"/>
      </rPr>
      <t>10%</t>
    </r>
  </si>
  <si>
    <r>
      <rPr>
        <sz val="18"/>
        <rFont val="仿宋_GB2312"/>
        <family val="2"/>
        <charset val="-122"/>
      </rPr>
      <t>累计完成投资</t>
    </r>
    <r>
      <rPr>
        <sz val="18"/>
        <rFont val="Times New Roman"/>
        <family val="2"/>
        <charset val="-122"/>
      </rPr>
      <t>10000</t>
    </r>
    <r>
      <rPr>
        <sz val="18"/>
        <rFont val="仿宋_GB2312"/>
        <family val="2"/>
        <charset val="-122"/>
      </rPr>
      <t>万元</t>
    </r>
  </si>
  <si>
    <r>
      <rPr>
        <sz val="18"/>
        <rFont val="仿宋_GB2312"/>
        <family val="2"/>
        <charset val="-122"/>
      </rPr>
      <t>累计完成投资</t>
    </r>
    <r>
      <rPr>
        <sz val="18"/>
        <rFont val="Times New Roman"/>
        <family val="2"/>
        <charset val="-122"/>
      </rPr>
      <t>20000</t>
    </r>
    <r>
      <rPr>
        <sz val="18"/>
        <rFont val="仿宋_GB2312"/>
        <family val="2"/>
        <charset val="-122"/>
      </rPr>
      <t>万元</t>
    </r>
  </si>
  <si>
    <r>
      <rPr>
        <sz val="18"/>
        <rFont val="仿宋_GB2312"/>
        <family val="2"/>
        <charset val="-122"/>
      </rPr>
      <t>累计完成投资</t>
    </r>
    <r>
      <rPr>
        <sz val="18"/>
        <rFont val="Times New Roman"/>
        <family val="2"/>
        <charset val="-122"/>
      </rPr>
      <t>30000</t>
    </r>
    <r>
      <rPr>
        <sz val="18"/>
        <rFont val="仿宋_GB2312"/>
        <family val="2"/>
        <charset val="-122"/>
      </rPr>
      <t>万元</t>
    </r>
  </si>
  <si>
    <r>
      <rPr>
        <sz val="18"/>
        <rFont val="仿宋_GB2312"/>
        <family val="2"/>
        <charset val="-122"/>
      </rPr>
      <t>累计完成投资</t>
    </r>
    <r>
      <rPr>
        <sz val="18"/>
        <rFont val="Times New Roman"/>
        <family val="2"/>
        <charset val="-122"/>
      </rPr>
      <t>45000</t>
    </r>
    <r>
      <rPr>
        <sz val="18"/>
        <rFont val="仿宋_GB2312"/>
        <family val="2"/>
        <charset val="-122"/>
      </rPr>
      <t>万元</t>
    </r>
  </si>
  <si>
    <r>
      <rPr>
        <sz val="18"/>
        <rFont val="仿宋_GB2312"/>
        <family val="2"/>
        <charset val="-122"/>
      </rPr>
      <t>湘桂铁路柳州地区改建工程</t>
    </r>
  </si>
  <si>
    <r>
      <rPr>
        <sz val="18"/>
        <rFont val="仿宋_GB2312"/>
        <family val="2"/>
        <charset val="-122"/>
      </rPr>
      <t>中铁南宁局集团</t>
    </r>
  </si>
  <si>
    <r>
      <rPr>
        <sz val="18"/>
        <rFont val="仿宋_GB2312"/>
        <family val="2"/>
        <charset val="-122"/>
      </rPr>
      <t>市重点办</t>
    </r>
    <r>
      <rPr>
        <sz val="18"/>
        <rFont val="Times New Roman"/>
        <family val="2"/>
        <charset val="-122"/>
      </rPr>
      <t xml:space="preserve">
</t>
    </r>
    <r>
      <rPr>
        <sz val="18"/>
        <rFont val="仿宋_GB2312"/>
        <family val="2"/>
        <charset val="-122"/>
      </rPr>
      <t>柳北区政府</t>
    </r>
    <r>
      <rPr>
        <sz val="18"/>
        <rFont val="Times New Roman"/>
        <family val="2"/>
        <charset val="-122"/>
      </rPr>
      <t xml:space="preserve">
</t>
    </r>
    <r>
      <rPr>
        <sz val="18"/>
        <rFont val="仿宋_GB2312"/>
        <family val="2"/>
        <charset val="-122"/>
      </rPr>
      <t>柳南区政府</t>
    </r>
  </si>
  <si>
    <r>
      <rPr>
        <sz val="18"/>
        <rFont val="仿宋_GB2312"/>
        <family val="2"/>
        <charset val="-122"/>
      </rPr>
      <t>柳北区</t>
    </r>
    <r>
      <rPr>
        <sz val="18"/>
        <rFont val="Times New Roman"/>
        <family val="2"/>
        <charset val="-122"/>
      </rPr>
      <t xml:space="preserve">
</t>
    </r>
    <r>
      <rPr>
        <sz val="18"/>
        <rFont val="仿宋_GB2312"/>
        <family val="2"/>
        <charset val="-122"/>
      </rPr>
      <t>柳南区</t>
    </r>
  </si>
  <si>
    <r>
      <rPr>
        <sz val="18"/>
        <rFont val="仿宋_GB2312"/>
        <family val="2"/>
        <charset val="-122"/>
      </rPr>
      <t>鹧鸪江站至青茅站增建第二线，青茅站至柳州西站增建三、四线</t>
    </r>
  </si>
  <si>
    <t>2020-2024</t>
  </si>
  <si>
    <r>
      <rPr>
        <sz val="18"/>
        <rFont val="仿宋_GB2312"/>
        <family val="2"/>
        <charset val="-122"/>
      </rPr>
      <t>完成工程量的</t>
    </r>
    <r>
      <rPr>
        <sz val="18"/>
        <rFont val="Times New Roman"/>
        <family val="2"/>
        <charset val="-122"/>
      </rPr>
      <t>80%</t>
    </r>
  </si>
  <si>
    <r>
      <rPr>
        <sz val="18"/>
        <rFont val="仿宋_GB2312"/>
        <family val="2"/>
        <charset val="-122"/>
      </rPr>
      <t>累计完成投资</t>
    </r>
    <r>
      <rPr>
        <sz val="18"/>
        <rFont val="Times New Roman"/>
        <family val="2"/>
        <charset val="-122"/>
      </rPr>
      <t>15500</t>
    </r>
    <r>
      <rPr>
        <sz val="18"/>
        <rFont val="仿宋_GB2312"/>
        <family val="2"/>
        <charset val="-122"/>
      </rPr>
      <t>万元</t>
    </r>
  </si>
  <si>
    <r>
      <rPr>
        <sz val="18"/>
        <rFont val="仿宋_GB2312"/>
        <family val="2"/>
        <charset val="-122"/>
      </rPr>
      <t>累计完成投资</t>
    </r>
    <r>
      <rPr>
        <sz val="18"/>
        <rFont val="Times New Roman"/>
        <family val="2"/>
        <charset val="-122"/>
      </rPr>
      <t>25500</t>
    </r>
    <r>
      <rPr>
        <sz val="18"/>
        <rFont val="仿宋_GB2312"/>
        <family val="2"/>
        <charset val="-122"/>
      </rPr>
      <t>万元</t>
    </r>
  </si>
  <si>
    <r>
      <rPr>
        <sz val="18"/>
        <rFont val="仿宋_GB2312"/>
        <family val="2"/>
        <charset val="-122"/>
      </rPr>
      <t>累计完成投资</t>
    </r>
    <r>
      <rPr>
        <sz val="18"/>
        <rFont val="Times New Roman"/>
        <family val="2"/>
        <charset val="-122"/>
      </rPr>
      <t>40000</t>
    </r>
    <r>
      <rPr>
        <sz val="18"/>
        <rFont val="仿宋_GB2312"/>
        <family val="2"/>
        <charset val="-122"/>
      </rPr>
      <t>万元</t>
    </r>
  </si>
  <si>
    <r>
      <rPr>
        <sz val="18"/>
        <rFont val="仿宋_GB2312"/>
        <family val="2"/>
        <charset val="-122"/>
      </rPr>
      <t>鹿寨至钦州港公路（柳州至覃塘段）</t>
    </r>
  </si>
  <si>
    <r>
      <rPr>
        <sz val="18"/>
        <rFont val="仿宋_GB2312"/>
        <family val="2"/>
        <charset val="-122"/>
      </rPr>
      <t>市交通运输局</t>
    </r>
    <r>
      <rPr>
        <sz val="18"/>
        <rFont val="Times New Roman"/>
        <family val="2"/>
        <charset val="-122"/>
      </rPr>
      <t xml:space="preserve">
</t>
    </r>
    <r>
      <rPr>
        <sz val="18"/>
        <rFont val="仿宋_GB2312"/>
        <family val="2"/>
        <charset val="-122"/>
      </rPr>
      <t>柳江区政府</t>
    </r>
  </si>
  <si>
    <r>
      <rPr>
        <sz val="18"/>
        <rFont val="仿宋_GB2312"/>
        <family val="2"/>
        <charset val="-122"/>
      </rPr>
      <t>高速公路，主线</t>
    </r>
    <r>
      <rPr>
        <sz val="18"/>
        <rFont val="Times New Roman"/>
        <family val="2"/>
        <charset val="-122"/>
      </rPr>
      <t>125</t>
    </r>
    <r>
      <rPr>
        <sz val="18"/>
        <rFont val="仿宋_GB2312"/>
        <family val="2"/>
        <charset val="-122"/>
      </rPr>
      <t>公里，其中柳州段约</t>
    </r>
    <r>
      <rPr>
        <sz val="18"/>
        <rFont val="Times New Roman"/>
        <family val="2"/>
        <charset val="-122"/>
      </rPr>
      <t>8</t>
    </r>
    <r>
      <rPr>
        <sz val="18"/>
        <rFont val="仿宋_GB2312"/>
        <family val="2"/>
        <charset val="-122"/>
      </rPr>
      <t>公里</t>
    </r>
  </si>
  <si>
    <r>
      <rPr>
        <sz val="18"/>
        <rFont val="仿宋_GB2312"/>
        <family val="2"/>
        <charset val="-122"/>
      </rPr>
      <t>一季度计划施工图设计文件提交代厅审查单位；完成</t>
    </r>
    <r>
      <rPr>
        <sz val="18"/>
        <rFont val="Times New Roman"/>
        <family val="2"/>
        <charset val="-122"/>
      </rPr>
      <t>5</t>
    </r>
    <r>
      <rPr>
        <sz val="18"/>
        <rFont val="仿宋_GB2312"/>
        <family val="2"/>
        <charset val="-122"/>
      </rPr>
      <t>个标段项目部、标段拌合站、钢筋加工厂等临建工程</t>
    </r>
  </si>
  <si>
    <r>
      <rPr>
        <sz val="18"/>
        <rFont val="仿宋_GB2312"/>
        <family val="2"/>
        <charset val="-122"/>
      </rPr>
      <t>二季度计划开展工作施工图设计批复工作，并完成总工程量的</t>
    </r>
    <r>
      <rPr>
        <sz val="18"/>
        <rFont val="Times New Roman"/>
        <family val="2"/>
        <charset val="-122"/>
      </rPr>
      <t>6%</t>
    </r>
  </si>
  <si>
    <r>
      <rPr>
        <sz val="18"/>
        <rFont val="仿宋_GB2312"/>
        <family val="2"/>
        <charset val="-122"/>
      </rPr>
      <t>三季度计划完成总工程量的</t>
    </r>
    <r>
      <rPr>
        <sz val="18"/>
        <rFont val="Times New Roman"/>
        <family val="2"/>
        <charset val="-122"/>
      </rPr>
      <t>12%</t>
    </r>
  </si>
  <si>
    <r>
      <rPr>
        <sz val="18"/>
        <rFont val="仿宋_GB2312"/>
        <family val="2"/>
        <charset val="-122"/>
      </rPr>
      <t>四季度计划完成总工程量的</t>
    </r>
    <r>
      <rPr>
        <sz val="18"/>
        <rFont val="Times New Roman"/>
        <family val="2"/>
        <charset val="-122"/>
      </rPr>
      <t>20%</t>
    </r>
  </si>
  <si>
    <r>
      <rPr>
        <sz val="18"/>
        <rFont val="仿宋_GB2312"/>
        <family val="2"/>
        <charset val="-122"/>
      </rPr>
      <t>桂林至柳州段高速公路改扩建工程（鹿寨段）</t>
    </r>
  </si>
  <si>
    <r>
      <rPr>
        <sz val="18"/>
        <rFont val="仿宋_GB2312"/>
        <family val="2"/>
        <charset val="-122"/>
      </rPr>
      <t>广西交通投资集团有限公司</t>
    </r>
  </si>
  <si>
    <r>
      <rPr>
        <sz val="18"/>
        <rFont val="仿宋_GB2312"/>
        <family val="2"/>
        <charset val="-122"/>
      </rPr>
      <t>市交通运输局</t>
    </r>
    <r>
      <rPr>
        <sz val="18"/>
        <rFont val="Times New Roman"/>
        <family val="2"/>
        <charset val="-122"/>
      </rPr>
      <t xml:space="preserve">
</t>
    </r>
    <r>
      <rPr>
        <sz val="18"/>
        <rFont val="仿宋_GB2312"/>
        <family val="2"/>
        <charset val="-122"/>
      </rPr>
      <t>鹿寨县政府</t>
    </r>
  </si>
  <si>
    <r>
      <rPr>
        <sz val="18"/>
        <rFont val="仿宋_GB2312"/>
        <family val="2"/>
        <charset val="-122"/>
      </rPr>
      <t>鹿寨县</t>
    </r>
  </si>
  <si>
    <r>
      <rPr>
        <sz val="18"/>
        <rFont val="仿宋_GB2312"/>
        <family val="2"/>
        <charset val="-122"/>
      </rPr>
      <t>高速公路，全长约</t>
    </r>
    <r>
      <rPr>
        <sz val="18"/>
        <rFont val="Times New Roman"/>
        <family val="2"/>
        <charset val="-122"/>
      </rPr>
      <t>101</t>
    </r>
    <r>
      <rPr>
        <sz val="18"/>
        <rFont val="仿宋_GB2312"/>
        <family val="2"/>
        <charset val="-122"/>
      </rPr>
      <t>公里，双向</t>
    </r>
    <r>
      <rPr>
        <sz val="18"/>
        <rFont val="Times New Roman"/>
        <family val="2"/>
        <charset val="-122"/>
      </rPr>
      <t>8</t>
    </r>
    <r>
      <rPr>
        <sz val="18"/>
        <rFont val="仿宋_GB2312"/>
        <family val="2"/>
        <charset val="-122"/>
      </rPr>
      <t>车道，设计速度</t>
    </r>
    <r>
      <rPr>
        <sz val="18"/>
        <rFont val="Times New Roman"/>
        <family val="2"/>
        <charset val="-122"/>
      </rPr>
      <t>120</t>
    </r>
    <r>
      <rPr>
        <sz val="18"/>
        <rFont val="仿宋_GB2312"/>
        <family val="2"/>
        <charset val="-122"/>
      </rPr>
      <t>公里</t>
    </r>
    <r>
      <rPr>
        <sz val="18"/>
        <rFont val="Times New Roman"/>
        <family val="2"/>
        <charset val="-122"/>
      </rPr>
      <t>/</t>
    </r>
    <r>
      <rPr>
        <sz val="18"/>
        <rFont val="仿宋_GB2312"/>
        <family val="2"/>
        <charset val="-122"/>
      </rPr>
      <t>小时</t>
    </r>
  </si>
  <si>
    <t>2020-2023</t>
  </si>
  <si>
    <r>
      <rPr>
        <sz val="18"/>
        <rFont val="仿宋_GB2312"/>
        <family val="2"/>
        <charset val="-122"/>
      </rPr>
      <t>竣工投产</t>
    </r>
  </si>
  <si>
    <r>
      <rPr>
        <sz val="18"/>
        <rFont val="仿宋_GB2312"/>
        <family val="2"/>
        <charset val="-122"/>
      </rPr>
      <t>一季度计划完成总工程量的</t>
    </r>
    <r>
      <rPr>
        <sz val="18"/>
        <rFont val="Times New Roman"/>
        <family val="2"/>
        <charset val="-122"/>
      </rPr>
      <t>70%</t>
    </r>
    <r>
      <rPr>
        <sz val="18"/>
        <rFont val="仿宋_GB2312"/>
        <family val="2"/>
        <charset val="-122"/>
      </rPr>
      <t>，已完成全线软基处理、挖土石方、填土石方，同步开展路面垫层、基层、面层、桥梁、隧道等工作</t>
    </r>
  </si>
  <si>
    <r>
      <rPr>
        <sz val="18"/>
        <rFont val="仿宋_GB2312"/>
        <family val="2"/>
        <charset val="-122"/>
      </rPr>
      <t>二季度计划完成总工程量的</t>
    </r>
    <r>
      <rPr>
        <sz val="18"/>
        <rFont val="Times New Roman"/>
        <family val="2"/>
        <charset val="-122"/>
      </rPr>
      <t>80%</t>
    </r>
    <r>
      <rPr>
        <sz val="18"/>
        <rFont val="仿宋_GB2312"/>
        <family val="2"/>
        <charset val="-122"/>
      </rPr>
      <t>，已完成全线软基处理、挖土石方、填土石方，同步开展路面垫层、基层、面层、桥梁、隧道等工作</t>
    </r>
  </si>
  <si>
    <r>
      <rPr>
        <sz val="18"/>
        <rFont val="仿宋_GB2312"/>
        <family val="2"/>
        <charset val="-122"/>
      </rPr>
      <t>三季度计划完成总工程量的</t>
    </r>
    <r>
      <rPr>
        <sz val="18"/>
        <rFont val="Times New Roman"/>
        <family val="2"/>
        <charset val="-122"/>
      </rPr>
      <t>90%</t>
    </r>
    <r>
      <rPr>
        <sz val="18"/>
        <rFont val="仿宋_GB2312"/>
        <family val="2"/>
        <charset val="-122"/>
      </rPr>
      <t>，已完成全线软基处理、挖土石方、填土石方、路面垫层、基层、面层等工作，同步开展桥梁、隧道等工作</t>
    </r>
  </si>
  <si>
    <r>
      <rPr>
        <sz val="18"/>
        <rFont val="仿宋_GB2312"/>
        <family val="2"/>
        <charset val="-122"/>
      </rPr>
      <t>四季度计划完成总工程量的</t>
    </r>
    <r>
      <rPr>
        <sz val="18"/>
        <rFont val="Times New Roman"/>
        <family val="2"/>
        <charset val="-122"/>
      </rPr>
      <t>100%</t>
    </r>
    <r>
      <rPr>
        <sz val="18"/>
        <rFont val="仿宋_GB2312"/>
        <family val="2"/>
        <charset val="-122"/>
      </rPr>
      <t>，</t>
    </r>
    <r>
      <rPr>
        <sz val="18"/>
        <rFont val="Times New Roman"/>
        <family val="2"/>
        <charset val="-122"/>
      </rPr>
      <t>12</t>
    </r>
    <r>
      <rPr>
        <sz val="18"/>
        <rFont val="仿宋_GB2312"/>
        <family val="2"/>
        <charset val="-122"/>
      </rPr>
      <t>月完成各项收尾工作，计划</t>
    </r>
    <r>
      <rPr>
        <sz val="18"/>
        <rFont val="Times New Roman"/>
        <family val="2"/>
        <charset val="-122"/>
      </rPr>
      <t>12</t>
    </r>
    <r>
      <rPr>
        <sz val="18"/>
        <rFont val="仿宋_GB2312"/>
        <family val="2"/>
        <charset val="-122"/>
      </rPr>
      <t>月</t>
    </r>
    <r>
      <rPr>
        <sz val="18"/>
        <rFont val="Times New Roman"/>
        <family val="2"/>
        <charset val="-122"/>
      </rPr>
      <t>31</t>
    </r>
    <r>
      <rPr>
        <sz val="18"/>
        <rFont val="仿宋_GB2312"/>
        <family val="2"/>
        <charset val="-122"/>
      </rPr>
      <t>日前完工通车</t>
    </r>
  </si>
  <si>
    <r>
      <rPr>
        <sz val="18"/>
        <rFont val="仿宋_GB2312"/>
        <family val="2"/>
        <charset val="-122"/>
      </rPr>
      <t>兴洞口至杆洞公路工程</t>
    </r>
  </si>
  <si>
    <r>
      <rPr>
        <sz val="18"/>
        <rFont val="仿宋_GB2312"/>
        <family val="2"/>
        <charset val="-122"/>
      </rPr>
      <t>融水苗族自治县元笙旅游发展有限公司</t>
    </r>
  </si>
  <si>
    <r>
      <rPr>
        <sz val="18"/>
        <rFont val="仿宋_GB2312"/>
        <family val="2"/>
        <charset val="-122"/>
      </rPr>
      <t>二级公路，全长</t>
    </r>
    <r>
      <rPr>
        <sz val="18"/>
        <rFont val="Times New Roman"/>
        <family val="2"/>
        <charset val="-122"/>
      </rPr>
      <t>63.3</t>
    </r>
    <r>
      <rPr>
        <sz val="18"/>
        <rFont val="仿宋_GB2312"/>
        <family val="2"/>
        <charset val="-122"/>
      </rPr>
      <t>公里</t>
    </r>
  </si>
  <si>
    <r>
      <rPr>
        <sz val="18"/>
        <rFont val="仿宋_GB2312"/>
        <family val="2"/>
        <charset val="-122"/>
      </rPr>
      <t>完成路基工程</t>
    </r>
    <r>
      <rPr>
        <sz val="18"/>
        <rFont val="Times New Roman"/>
        <family val="2"/>
        <charset val="-122"/>
      </rPr>
      <t>35</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12</t>
    </r>
    <r>
      <rPr>
        <sz val="18"/>
        <rFont val="仿宋_GB2312"/>
        <family val="2"/>
        <charset val="-122"/>
      </rPr>
      <t>公里，隧道工程</t>
    </r>
    <r>
      <rPr>
        <sz val="18"/>
        <rFont val="Times New Roman"/>
        <family val="2"/>
        <charset val="-122"/>
      </rPr>
      <t>95%</t>
    </r>
    <r>
      <rPr>
        <sz val="18"/>
        <rFont val="仿宋_GB2312"/>
        <family val="2"/>
        <charset val="-122"/>
      </rPr>
      <t>，桥涵工程</t>
    </r>
    <r>
      <rPr>
        <sz val="18"/>
        <rFont val="Times New Roman"/>
        <family val="2"/>
        <charset val="-122"/>
      </rPr>
      <t>60%</t>
    </r>
    <r>
      <rPr>
        <sz val="18"/>
        <rFont val="仿宋_GB2312"/>
        <family val="2"/>
        <charset val="-122"/>
      </rPr>
      <t>，附属工程</t>
    </r>
    <r>
      <rPr>
        <sz val="18"/>
        <rFont val="Times New Roman"/>
        <family val="2"/>
        <charset val="-122"/>
      </rPr>
      <t>35%</t>
    </r>
  </si>
  <si>
    <r>
      <rPr>
        <sz val="18"/>
        <rFont val="仿宋_GB2312"/>
        <family val="2"/>
        <charset val="-122"/>
      </rPr>
      <t>完成路基工程</t>
    </r>
    <r>
      <rPr>
        <sz val="18"/>
        <rFont val="Times New Roman"/>
        <family val="2"/>
        <charset val="-122"/>
      </rPr>
      <t>40</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32</t>
    </r>
    <r>
      <rPr>
        <sz val="18"/>
        <rFont val="仿宋_GB2312"/>
        <family val="2"/>
        <charset val="-122"/>
      </rPr>
      <t>公里，隧道工程</t>
    </r>
    <r>
      <rPr>
        <sz val="18"/>
        <rFont val="Times New Roman"/>
        <family val="2"/>
        <charset val="-122"/>
      </rPr>
      <t>100%</t>
    </r>
    <r>
      <rPr>
        <sz val="18"/>
        <rFont val="仿宋_GB2312"/>
        <family val="2"/>
        <charset val="-122"/>
      </rPr>
      <t>，桥涵工程</t>
    </r>
    <r>
      <rPr>
        <sz val="18"/>
        <rFont val="Times New Roman"/>
        <family val="2"/>
        <charset val="-122"/>
      </rPr>
      <t>70%</t>
    </r>
    <r>
      <rPr>
        <sz val="18"/>
        <rFont val="仿宋_GB2312"/>
        <family val="2"/>
        <charset val="-122"/>
      </rPr>
      <t>，附属工程</t>
    </r>
    <r>
      <rPr>
        <sz val="18"/>
        <rFont val="Times New Roman"/>
        <family val="2"/>
        <charset val="-122"/>
      </rPr>
      <t>50%</t>
    </r>
  </si>
  <si>
    <r>
      <rPr>
        <sz val="18"/>
        <rFont val="仿宋_GB2312"/>
        <family val="2"/>
        <charset val="-122"/>
      </rPr>
      <t>完成路基工程</t>
    </r>
    <r>
      <rPr>
        <sz val="18"/>
        <rFont val="Times New Roman"/>
        <family val="2"/>
        <charset val="-122"/>
      </rPr>
      <t>50</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48</t>
    </r>
    <r>
      <rPr>
        <sz val="18"/>
        <rFont val="仿宋_GB2312"/>
        <family val="2"/>
        <charset val="-122"/>
      </rPr>
      <t>公里，桥涵工程</t>
    </r>
    <r>
      <rPr>
        <sz val="18"/>
        <rFont val="Times New Roman"/>
        <family val="2"/>
        <charset val="-122"/>
      </rPr>
      <t>85%</t>
    </r>
    <r>
      <rPr>
        <sz val="18"/>
        <rFont val="仿宋_GB2312"/>
        <family val="2"/>
        <charset val="-122"/>
      </rPr>
      <t>，附属工程</t>
    </r>
    <r>
      <rPr>
        <sz val="18"/>
        <rFont val="Times New Roman"/>
        <family val="2"/>
        <charset val="-122"/>
      </rPr>
      <t>75%</t>
    </r>
  </si>
  <si>
    <r>
      <rPr>
        <sz val="18"/>
        <rFont val="仿宋_GB2312"/>
        <family val="2"/>
        <charset val="-122"/>
      </rPr>
      <t>完成路基工程</t>
    </r>
    <r>
      <rPr>
        <sz val="18"/>
        <rFont val="Times New Roman"/>
        <family val="2"/>
        <charset val="-122"/>
      </rPr>
      <t>63.3</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63.3</t>
    </r>
    <r>
      <rPr>
        <sz val="18"/>
        <rFont val="仿宋_GB2312"/>
        <family val="2"/>
        <charset val="-122"/>
      </rPr>
      <t>公里，桥涵工程</t>
    </r>
    <r>
      <rPr>
        <sz val="18"/>
        <rFont val="Times New Roman"/>
        <family val="2"/>
        <charset val="-122"/>
      </rPr>
      <t>100%</t>
    </r>
    <r>
      <rPr>
        <sz val="18"/>
        <rFont val="仿宋_GB2312"/>
        <family val="2"/>
        <charset val="-122"/>
      </rPr>
      <t>，附属工程</t>
    </r>
    <r>
      <rPr>
        <sz val="18"/>
        <rFont val="Times New Roman"/>
        <family val="2"/>
        <charset val="-122"/>
      </rPr>
      <t>100%</t>
    </r>
  </si>
  <si>
    <r>
      <rPr>
        <sz val="18"/>
        <rFont val="仿宋_GB2312"/>
        <family val="2"/>
        <charset val="-122"/>
      </rPr>
      <t>省道</t>
    </r>
    <r>
      <rPr>
        <sz val="18"/>
        <rFont val="Times New Roman"/>
        <family val="2"/>
        <charset val="-122"/>
      </rPr>
      <t>S303</t>
    </r>
    <r>
      <rPr>
        <sz val="18"/>
        <rFont val="仿宋_GB2312"/>
        <family val="2"/>
        <charset val="-122"/>
      </rPr>
      <t>怀宝至环江界公路工程（田头口至产儒段）</t>
    </r>
  </si>
  <si>
    <r>
      <rPr>
        <sz val="18"/>
        <rFont val="仿宋_GB2312"/>
        <family val="2"/>
        <charset val="-122"/>
      </rPr>
      <t>二级公路，全长</t>
    </r>
    <r>
      <rPr>
        <sz val="18"/>
        <rFont val="Times New Roman"/>
        <family val="2"/>
        <charset val="-122"/>
      </rPr>
      <t>54.5</t>
    </r>
    <r>
      <rPr>
        <sz val="18"/>
        <rFont val="仿宋_GB2312"/>
        <family val="2"/>
        <charset val="-122"/>
      </rPr>
      <t>公里</t>
    </r>
  </si>
  <si>
    <r>
      <rPr>
        <sz val="18"/>
        <rFont val="仿宋_GB2312"/>
        <family val="2"/>
        <charset val="-122"/>
      </rPr>
      <t>完成路基工程</t>
    </r>
    <r>
      <rPr>
        <sz val="18"/>
        <rFont val="Times New Roman"/>
        <family val="2"/>
        <charset val="-122"/>
      </rPr>
      <t>47</t>
    </r>
    <r>
      <rPr>
        <sz val="18"/>
        <rFont val="仿宋_GB2312"/>
        <family val="2"/>
        <charset val="-122"/>
      </rPr>
      <t>公里，路面基层</t>
    </r>
    <r>
      <rPr>
        <sz val="18"/>
        <rFont val="Times New Roman"/>
        <family val="2"/>
        <charset val="-122"/>
      </rPr>
      <t>38</t>
    </r>
    <r>
      <rPr>
        <sz val="18"/>
        <rFont val="仿宋_GB2312"/>
        <family val="2"/>
        <charset val="-122"/>
      </rPr>
      <t>公里，路面面层</t>
    </r>
    <r>
      <rPr>
        <sz val="18"/>
        <rFont val="Times New Roman"/>
        <family val="2"/>
        <charset val="-122"/>
      </rPr>
      <t>28</t>
    </r>
    <r>
      <rPr>
        <sz val="18"/>
        <rFont val="仿宋_GB2312"/>
        <family val="2"/>
        <charset val="-122"/>
      </rPr>
      <t>公里，桥涵工程</t>
    </r>
    <r>
      <rPr>
        <sz val="18"/>
        <rFont val="Times New Roman"/>
        <family val="2"/>
        <charset val="-122"/>
      </rPr>
      <t>90%</t>
    </r>
    <r>
      <rPr>
        <sz val="18"/>
        <rFont val="仿宋_GB2312"/>
        <family val="2"/>
        <charset val="-122"/>
      </rPr>
      <t>，附属工程</t>
    </r>
    <r>
      <rPr>
        <sz val="18"/>
        <rFont val="Times New Roman"/>
        <family val="2"/>
        <charset val="-122"/>
      </rPr>
      <t>63%</t>
    </r>
  </si>
  <si>
    <r>
      <rPr>
        <sz val="18"/>
        <rFont val="仿宋_GB2312"/>
        <family val="2"/>
        <charset val="-122"/>
      </rPr>
      <t>完成路基工程</t>
    </r>
    <r>
      <rPr>
        <sz val="18"/>
        <rFont val="Times New Roman"/>
        <family val="2"/>
        <charset val="-122"/>
      </rPr>
      <t>50</t>
    </r>
    <r>
      <rPr>
        <sz val="18"/>
        <rFont val="仿宋_GB2312"/>
        <family val="2"/>
        <charset val="-122"/>
      </rPr>
      <t>公里，路面基层</t>
    </r>
    <r>
      <rPr>
        <sz val="18"/>
        <rFont val="Times New Roman"/>
        <family val="2"/>
        <charset val="-122"/>
      </rPr>
      <t>43</t>
    </r>
    <r>
      <rPr>
        <sz val="18"/>
        <rFont val="仿宋_GB2312"/>
        <family val="2"/>
        <charset val="-122"/>
      </rPr>
      <t>公里，路面面层</t>
    </r>
    <r>
      <rPr>
        <sz val="18"/>
        <rFont val="Times New Roman"/>
        <family val="2"/>
        <charset val="-122"/>
      </rPr>
      <t>35</t>
    </r>
    <r>
      <rPr>
        <sz val="18"/>
        <rFont val="仿宋_GB2312"/>
        <family val="2"/>
        <charset val="-122"/>
      </rPr>
      <t>公里，桥涵工程</t>
    </r>
    <r>
      <rPr>
        <sz val="18"/>
        <rFont val="Times New Roman"/>
        <family val="2"/>
        <charset val="-122"/>
      </rPr>
      <t>92%</t>
    </r>
    <r>
      <rPr>
        <sz val="18"/>
        <rFont val="仿宋_GB2312"/>
        <family val="2"/>
        <charset val="-122"/>
      </rPr>
      <t>，附属工程</t>
    </r>
    <r>
      <rPr>
        <sz val="18"/>
        <rFont val="Times New Roman"/>
        <family val="2"/>
        <charset val="-122"/>
      </rPr>
      <t>72%</t>
    </r>
  </si>
  <si>
    <r>
      <rPr>
        <sz val="18"/>
        <rFont val="仿宋_GB2312"/>
        <family val="2"/>
        <charset val="-122"/>
      </rPr>
      <t>完成路基工程</t>
    </r>
    <r>
      <rPr>
        <sz val="18"/>
        <rFont val="Times New Roman"/>
        <family val="2"/>
        <charset val="-122"/>
      </rPr>
      <t>52</t>
    </r>
    <r>
      <rPr>
        <sz val="18"/>
        <rFont val="仿宋_GB2312"/>
        <family val="2"/>
        <charset val="-122"/>
      </rPr>
      <t>公里，路面基层</t>
    </r>
    <r>
      <rPr>
        <sz val="18"/>
        <rFont val="Times New Roman"/>
        <family val="2"/>
        <charset val="-122"/>
      </rPr>
      <t>48</t>
    </r>
    <r>
      <rPr>
        <sz val="18"/>
        <rFont val="仿宋_GB2312"/>
        <family val="2"/>
        <charset val="-122"/>
      </rPr>
      <t>公里，路面面层</t>
    </r>
    <r>
      <rPr>
        <sz val="18"/>
        <rFont val="Times New Roman"/>
        <family val="2"/>
        <charset val="-122"/>
      </rPr>
      <t>45</t>
    </r>
    <r>
      <rPr>
        <sz val="18"/>
        <rFont val="仿宋_GB2312"/>
        <family val="2"/>
        <charset val="-122"/>
      </rPr>
      <t>公里，桥涵工程</t>
    </r>
    <r>
      <rPr>
        <sz val="18"/>
        <rFont val="Times New Roman"/>
        <family val="2"/>
        <charset val="-122"/>
      </rPr>
      <t>96%</t>
    </r>
    <r>
      <rPr>
        <sz val="18"/>
        <rFont val="仿宋_GB2312"/>
        <family val="2"/>
        <charset val="-122"/>
      </rPr>
      <t>，附属工程</t>
    </r>
    <r>
      <rPr>
        <sz val="18"/>
        <rFont val="Times New Roman"/>
        <family val="2"/>
        <charset val="-122"/>
      </rPr>
      <t>85%</t>
    </r>
  </si>
  <si>
    <r>
      <rPr>
        <sz val="18"/>
        <rFont val="仿宋_GB2312"/>
        <family val="2"/>
        <charset val="-122"/>
      </rPr>
      <t>完成路基工程</t>
    </r>
    <r>
      <rPr>
        <sz val="18"/>
        <rFont val="Times New Roman"/>
        <family val="2"/>
        <charset val="-122"/>
      </rPr>
      <t>54.5</t>
    </r>
    <r>
      <rPr>
        <sz val="18"/>
        <rFont val="仿宋_GB2312"/>
        <family val="2"/>
        <charset val="-122"/>
      </rPr>
      <t>公里，路面基层</t>
    </r>
    <r>
      <rPr>
        <sz val="18"/>
        <rFont val="Times New Roman"/>
        <family val="2"/>
        <charset val="-122"/>
      </rPr>
      <t>54.5</t>
    </r>
    <r>
      <rPr>
        <sz val="18"/>
        <rFont val="仿宋_GB2312"/>
        <family val="2"/>
        <charset val="-122"/>
      </rPr>
      <t>公里，路面面层</t>
    </r>
    <r>
      <rPr>
        <sz val="18"/>
        <rFont val="Times New Roman"/>
        <family val="2"/>
        <charset val="-122"/>
      </rPr>
      <t>54.5</t>
    </r>
    <r>
      <rPr>
        <sz val="18"/>
        <rFont val="仿宋_GB2312"/>
        <family val="2"/>
        <charset val="-122"/>
      </rPr>
      <t>公里，桥涵工程</t>
    </r>
    <r>
      <rPr>
        <sz val="18"/>
        <rFont val="Times New Roman"/>
        <family val="2"/>
        <charset val="-122"/>
      </rPr>
      <t>100%</t>
    </r>
    <r>
      <rPr>
        <sz val="18"/>
        <rFont val="仿宋_GB2312"/>
        <family val="2"/>
        <charset val="-122"/>
      </rPr>
      <t>，附属工程</t>
    </r>
    <r>
      <rPr>
        <sz val="18"/>
        <rFont val="Times New Roman"/>
        <family val="2"/>
        <charset val="-122"/>
      </rPr>
      <t>100%</t>
    </r>
  </si>
  <si>
    <r>
      <rPr>
        <sz val="18"/>
        <rFont val="仿宋_GB2312"/>
        <family val="2"/>
        <charset val="-122"/>
      </rPr>
      <t>宜柳高速新增柳州进德互通工程</t>
    </r>
  </si>
  <si>
    <r>
      <rPr>
        <sz val="18"/>
        <rFont val="仿宋_GB2312"/>
        <family val="2"/>
        <charset val="-122"/>
      </rPr>
      <t>城市快速路，全互通式立交，主线长</t>
    </r>
    <r>
      <rPr>
        <sz val="18"/>
        <rFont val="Times New Roman"/>
        <family val="2"/>
        <charset val="-122"/>
      </rPr>
      <t>1007.211</t>
    </r>
    <r>
      <rPr>
        <sz val="18"/>
        <rFont val="仿宋_GB2312"/>
        <family val="2"/>
        <charset val="-122"/>
      </rPr>
      <t>米，新建</t>
    </r>
    <r>
      <rPr>
        <sz val="18"/>
        <rFont val="Times New Roman"/>
        <family val="2"/>
        <charset val="-122"/>
      </rPr>
      <t>7</t>
    </r>
    <r>
      <rPr>
        <sz val="18"/>
        <rFont val="仿宋_GB2312"/>
        <family val="2"/>
        <charset val="-122"/>
      </rPr>
      <t>进</t>
    </r>
    <r>
      <rPr>
        <sz val="18"/>
        <rFont val="Times New Roman"/>
        <family val="2"/>
        <charset val="-122"/>
      </rPr>
      <t>13</t>
    </r>
    <r>
      <rPr>
        <sz val="18"/>
        <rFont val="仿宋_GB2312"/>
        <family val="2"/>
        <charset val="-122"/>
      </rPr>
      <t>出收费站以及约</t>
    </r>
    <r>
      <rPr>
        <sz val="18"/>
        <rFont val="Times New Roman"/>
        <family val="2"/>
        <charset val="-122"/>
      </rPr>
      <t>0.75</t>
    </r>
    <r>
      <rPr>
        <sz val="18"/>
        <rFont val="仿宋_GB2312"/>
        <family val="2"/>
        <charset val="-122"/>
      </rPr>
      <t>公里的连接道路</t>
    </r>
  </si>
  <si>
    <t>2019-2023</t>
  </si>
  <si>
    <r>
      <rPr>
        <sz val="18"/>
        <rFont val="仿宋_GB2312"/>
        <family val="2"/>
        <charset val="-122"/>
      </rPr>
      <t>上级资金</t>
    </r>
    <r>
      <rPr>
        <sz val="18"/>
        <rFont val="Times New Roman"/>
        <family val="2"/>
        <charset val="-122"/>
      </rPr>
      <t xml:space="preserve">
</t>
    </r>
    <r>
      <rPr>
        <sz val="18"/>
        <rFont val="仿宋_GB2312"/>
        <family val="2"/>
        <charset val="-122"/>
      </rPr>
      <t>其他资金</t>
    </r>
  </si>
  <si>
    <r>
      <rPr>
        <sz val="18"/>
        <rFont val="仿宋_GB2312"/>
        <family val="2"/>
        <charset val="-122"/>
      </rPr>
      <t>计划一季度完成总工程量的</t>
    </r>
    <r>
      <rPr>
        <sz val="18"/>
        <rFont val="Times New Roman"/>
        <family val="2"/>
        <charset val="-122"/>
      </rPr>
      <t>70%</t>
    </r>
    <r>
      <rPr>
        <sz val="18"/>
        <rFont val="仿宋_GB2312"/>
        <family val="2"/>
        <charset val="-122"/>
      </rPr>
      <t>，已完成市政段桥梁施工；规划桥段现浇梁施工；高速公路段</t>
    </r>
    <r>
      <rPr>
        <sz val="18"/>
        <rFont val="Times New Roman"/>
        <family val="2"/>
        <charset val="-122"/>
      </rPr>
      <t>2</t>
    </r>
    <r>
      <rPr>
        <sz val="18"/>
        <rFont val="仿宋_GB2312"/>
        <family val="2"/>
        <charset val="-122"/>
      </rPr>
      <t>座桥梁和旧桥拆除均已完成，</t>
    </r>
    <r>
      <rPr>
        <sz val="18"/>
        <rFont val="Times New Roman"/>
        <family val="2"/>
        <charset val="-122"/>
      </rPr>
      <t>4</t>
    </r>
    <r>
      <rPr>
        <sz val="18"/>
        <rFont val="仿宋_GB2312"/>
        <family val="2"/>
        <charset val="-122"/>
      </rPr>
      <t>个接入口段的路面已完成，挡土墙和路基土方回填等工作完成</t>
    </r>
    <r>
      <rPr>
        <sz val="18"/>
        <rFont val="Times New Roman"/>
        <family val="2"/>
        <charset val="-122"/>
      </rPr>
      <t>50%</t>
    </r>
    <r>
      <rPr>
        <sz val="18"/>
        <rFont val="仿宋_GB2312"/>
        <family val="2"/>
        <charset val="-122"/>
      </rPr>
      <t>；二期管理房主体结构已完成，装修和收费大棚正在建设完成</t>
    </r>
    <r>
      <rPr>
        <sz val="18"/>
        <rFont val="Times New Roman"/>
        <family val="2"/>
        <charset val="-122"/>
      </rPr>
      <t>30%</t>
    </r>
  </si>
  <si>
    <r>
      <rPr>
        <sz val="18"/>
        <rFont val="仿宋_GB2312"/>
        <family val="2"/>
        <charset val="-122"/>
      </rPr>
      <t>计划二季度完成总工程量的</t>
    </r>
    <r>
      <rPr>
        <sz val="18"/>
        <rFont val="Times New Roman"/>
        <family val="2"/>
        <charset val="-122"/>
      </rPr>
      <t>80%</t>
    </r>
    <r>
      <rPr>
        <sz val="18"/>
        <rFont val="仿宋_GB2312"/>
        <family val="2"/>
        <charset val="-122"/>
      </rPr>
      <t>，已完成市政段桥梁施工；规划桥段现浇梁施工；高速公路段</t>
    </r>
    <r>
      <rPr>
        <sz val="18"/>
        <rFont val="Times New Roman"/>
        <family val="2"/>
        <charset val="-122"/>
      </rPr>
      <t>2</t>
    </r>
    <r>
      <rPr>
        <sz val="18"/>
        <rFont val="仿宋_GB2312"/>
        <family val="2"/>
        <charset val="-122"/>
      </rPr>
      <t>座桥梁和旧桥拆除均已完成，</t>
    </r>
    <r>
      <rPr>
        <sz val="18"/>
        <rFont val="Times New Roman"/>
        <family val="2"/>
        <charset val="-122"/>
      </rPr>
      <t>4</t>
    </r>
    <r>
      <rPr>
        <sz val="18"/>
        <rFont val="仿宋_GB2312"/>
        <family val="2"/>
        <charset val="-122"/>
      </rPr>
      <t>个接入口段的路面已完成，挡土墙和路基土方回填等工作完成</t>
    </r>
    <r>
      <rPr>
        <sz val="18"/>
        <rFont val="Times New Roman"/>
        <family val="2"/>
        <charset val="-122"/>
      </rPr>
      <t>70%</t>
    </r>
    <r>
      <rPr>
        <sz val="18"/>
        <rFont val="仿宋_GB2312"/>
        <family val="2"/>
        <charset val="-122"/>
      </rPr>
      <t>；二期管理房主体结构已完成，装修和收费大棚正在建设完成</t>
    </r>
    <r>
      <rPr>
        <sz val="18"/>
        <rFont val="Times New Roman"/>
        <family val="2"/>
        <charset val="-122"/>
      </rPr>
      <t>50%</t>
    </r>
  </si>
  <si>
    <r>
      <rPr>
        <sz val="18"/>
        <rFont val="仿宋_GB2312"/>
        <family val="2"/>
        <charset val="-122"/>
      </rPr>
      <t>计划三季度完成总工程量的</t>
    </r>
    <r>
      <rPr>
        <sz val="18"/>
        <rFont val="Times New Roman"/>
        <family val="2"/>
        <charset val="-122"/>
      </rPr>
      <t>90%</t>
    </r>
    <r>
      <rPr>
        <sz val="18"/>
        <rFont val="仿宋_GB2312"/>
        <family val="2"/>
        <charset val="-122"/>
      </rPr>
      <t>，已完成市政段桥梁施工；规划桥段现浇梁施工；高速公路段</t>
    </r>
    <r>
      <rPr>
        <sz val="18"/>
        <rFont val="Times New Roman"/>
        <family val="2"/>
        <charset val="-122"/>
      </rPr>
      <t>2</t>
    </r>
    <r>
      <rPr>
        <sz val="18"/>
        <rFont val="仿宋_GB2312"/>
        <family val="2"/>
        <charset val="-122"/>
      </rPr>
      <t>座桥梁和旧桥拆除均已完成，</t>
    </r>
    <r>
      <rPr>
        <sz val="18"/>
        <rFont val="Times New Roman"/>
        <family val="2"/>
        <charset val="-122"/>
      </rPr>
      <t>4</t>
    </r>
    <r>
      <rPr>
        <sz val="18"/>
        <rFont val="仿宋_GB2312"/>
        <family val="2"/>
        <charset val="-122"/>
      </rPr>
      <t>个接入口段的路面已完成，挡土墙和路基土方回填等工作完成</t>
    </r>
    <r>
      <rPr>
        <sz val="18"/>
        <rFont val="Times New Roman"/>
        <family val="2"/>
        <charset val="-122"/>
      </rPr>
      <t>90%</t>
    </r>
    <r>
      <rPr>
        <sz val="18"/>
        <rFont val="仿宋_GB2312"/>
        <family val="2"/>
        <charset val="-122"/>
      </rPr>
      <t>；二期管理房主体结构已完成，装修和收费大棚正在建设完成</t>
    </r>
    <r>
      <rPr>
        <sz val="18"/>
        <rFont val="Times New Roman"/>
        <family val="2"/>
        <charset val="-122"/>
      </rPr>
      <t>80%</t>
    </r>
  </si>
  <si>
    <r>
      <rPr>
        <sz val="18"/>
        <rFont val="仿宋_GB2312"/>
        <family val="2"/>
        <charset val="-122"/>
      </rPr>
      <t>计划四季度完成总工程量的</t>
    </r>
    <r>
      <rPr>
        <sz val="18"/>
        <rFont val="Times New Roman"/>
        <family val="2"/>
        <charset val="-122"/>
      </rPr>
      <t>100%</t>
    </r>
  </si>
  <si>
    <r>
      <rPr>
        <sz val="18"/>
        <rFont val="仿宋_GB2312"/>
        <family val="2"/>
        <charset val="-122"/>
      </rPr>
      <t>良寨至安太公路工程</t>
    </r>
  </si>
  <si>
    <r>
      <rPr>
        <sz val="18"/>
        <rFont val="仿宋_GB2312"/>
        <family val="2"/>
        <charset val="-122"/>
      </rPr>
      <t>二级公路，全长</t>
    </r>
    <r>
      <rPr>
        <sz val="18"/>
        <rFont val="Times New Roman"/>
        <family val="2"/>
        <charset val="-122"/>
      </rPr>
      <t>24</t>
    </r>
    <r>
      <rPr>
        <sz val="18"/>
        <rFont val="仿宋_GB2312"/>
        <family val="2"/>
        <charset val="-122"/>
      </rPr>
      <t>公里</t>
    </r>
  </si>
  <si>
    <r>
      <rPr>
        <sz val="18"/>
        <rFont val="仿宋_GB2312"/>
        <family val="2"/>
        <charset val="-122"/>
      </rPr>
      <t>完成路基</t>
    </r>
    <r>
      <rPr>
        <sz val="18"/>
        <rFont val="Times New Roman"/>
        <family val="2"/>
        <charset val="-122"/>
      </rPr>
      <t>21</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15</t>
    </r>
    <r>
      <rPr>
        <sz val="18"/>
        <rFont val="仿宋_GB2312"/>
        <family val="2"/>
        <charset val="-122"/>
      </rPr>
      <t>公里，路面面层</t>
    </r>
    <r>
      <rPr>
        <sz val="18"/>
        <rFont val="Times New Roman"/>
        <family val="2"/>
        <charset val="-122"/>
      </rPr>
      <t>12</t>
    </r>
    <r>
      <rPr>
        <sz val="18"/>
        <rFont val="仿宋_GB2312"/>
        <family val="2"/>
        <charset val="-122"/>
      </rPr>
      <t>公里，桥涵工程</t>
    </r>
    <r>
      <rPr>
        <sz val="18"/>
        <rFont val="Times New Roman"/>
        <family val="2"/>
        <charset val="-122"/>
      </rPr>
      <t>90%</t>
    </r>
    <r>
      <rPr>
        <sz val="18"/>
        <rFont val="仿宋_GB2312"/>
        <family val="2"/>
        <charset val="-122"/>
      </rPr>
      <t>，附属工程</t>
    </r>
    <r>
      <rPr>
        <sz val="18"/>
        <rFont val="Times New Roman"/>
        <family val="2"/>
        <charset val="-122"/>
      </rPr>
      <t>52%</t>
    </r>
  </si>
  <si>
    <r>
      <rPr>
        <sz val="18"/>
        <rFont val="仿宋_GB2312"/>
        <family val="2"/>
        <charset val="-122"/>
      </rPr>
      <t>完成路基</t>
    </r>
    <r>
      <rPr>
        <sz val="18"/>
        <rFont val="Times New Roman"/>
        <family val="2"/>
        <charset val="-122"/>
      </rPr>
      <t>22</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18</t>
    </r>
    <r>
      <rPr>
        <sz val="18"/>
        <rFont val="仿宋_GB2312"/>
        <family val="2"/>
        <charset val="-122"/>
      </rPr>
      <t>公里，路面面层</t>
    </r>
    <r>
      <rPr>
        <sz val="18"/>
        <rFont val="Times New Roman"/>
        <family val="2"/>
        <charset val="-122"/>
      </rPr>
      <t>15</t>
    </r>
    <r>
      <rPr>
        <sz val="18"/>
        <rFont val="仿宋_GB2312"/>
        <family val="2"/>
        <charset val="-122"/>
      </rPr>
      <t>公里，桥涵工程</t>
    </r>
    <r>
      <rPr>
        <sz val="18"/>
        <rFont val="Times New Roman"/>
        <family val="2"/>
        <charset val="-122"/>
      </rPr>
      <t>93%</t>
    </r>
    <r>
      <rPr>
        <sz val="18"/>
        <rFont val="仿宋_GB2312"/>
        <family val="2"/>
        <charset val="-122"/>
      </rPr>
      <t>，附属工程</t>
    </r>
    <r>
      <rPr>
        <sz val="18"/>
        <rFont val="Times New Roman"/>
        <family val="2"/>
        <charset val="-122"/>
      </rPr>
      <t>62%</t>
    </r>
  </si>
  <si>
    <r>
      <rPr>
        <sz val="18"/>
        <rFont val="仿宋_GB2312"/>
        <family val="2"/>
        <charset val="-122"/>
      </rPr>
      <t>完成路基</t>
    </r>
    <r>
      <rPr>
        <sz val="18"/>
        <rFont val="Times New Roman"/>
        <family val="2"/>
        <charset val="-122"/>
      </rPr>
      <t>23</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20</t>
    </r>
    <r>
      <rPr>
        <sz val="18"/>
        <rFont val="仿宋_GB2312"/>
        <family val="2"/>
        <charset val="-122"/>
      </rPr>
      <t>公里，路面面层</t>
    </r>
    <r>
      <rPr>
        <sz val="18"/>
        <rFont val="Times New Roman"/>
        <family val="2"/>
        <charset val="-122"/>
      </rPr>
      <t>20</t>
    </r>
    <r>
      <rPr>
        <sz val="18"/>
        <rFont val="仿宋_GB2312"/>
        <family val="2"/>
        <charset val="-122"/>
      </rPr>
      <t>公里，桥涵工程</t>
    </r>
    <r>
      <rPr>
        <sz val="18"/>
        <rFont val="Times New Roman"/>
        <family val="2"/>
        <charset val="-122"/>
      </rPr>
      <t>98%</t>
    </r>
    <r>
      <rPr>
        <sz val="18"/>
        <rFont val="仿宋_GB2312"/>
        <family val="2"/>
        <charset val="-122"/>
      </rPr>
      <t>，附属工程</t>
    </r>
    <r>
      <rPr>
        <sz val="18"/>
        <rFont val="Times New Roman"/>
        <family val="2"/>
        <charset val="-122"/>
      </rPr>
      <t>86%</t>
    </r>
  </si>
  <si>
    <r>
      <rPr>
        <sz val="18"/>
        <rFont val="仿宋_GB2312"/>
        <family val="2"/>
        <charset val="-122"/>
      </rPr>
      <t>完成路基</t>
    </r>
    <r>
      <rPr>
        <sz val="18"/>
        <rFont val="Times New Roman"/>
        <family val="2"/>
        <charset val="-122"/>
      </rPr>
      <t>24</t>
    </r>
    <r>
      <rPr>
        <sz val="18"/>
        <rFont val="仿宋_GB2312"/>
        <family val="2"/>
        <charset val="-122"/>
      </rPr>
      <t>公里，</t>
    </r>
    <r>
      <rPr>
        <sz val="18"/>
        <rFont val="Times New Roman"/>
        <family val="2"/>
        <charset val="-122"/>
      </rPr>
      <t xml:space="preserve"> </t>
    </r>
    <r>
      <rPr>
        <sz val="18"/>
        <rFont val="仿宋_GB2312"/>
        <family val="2"/>
        <charset val="-122"/>
      </rPr>
      <t>路面基层</t>
    </r>
    <r>
      <rPr>
        <sz val="18"/>
        <rFont val="Times New Roman"/>
        <family val="2"/>
        <charset val="-122"/>
      </rPr>
      <t>24</t>
    </r>
    <r>
      <rPr>
        <sz val="18"/>
        <rFont val="仿宋_GB2312"/>
        <family val="2"/>
        <charset val="-122"/>
      </rPr>
      <t>公里，路面面层</t>
    </r>
    <r>
      <rPr>
        <sz val="18"/>
        <rFont val="Times New Roman"/>
        <family val="2"/>
        <charset val="-122"/>
      </rPr>
      <t>24</t>
    </r>
    <r>
      <rPr>
        <sz val="18"/>
        <rFont val="仿宋_GB2312"/>
        <family val="2"/>
        <charset val="-122"/>
      </rPr>
      <t>公里，桥涵工程</t>
    </r>
    <r>
      <rPr>
        <sz val="18"/>
        <rFont val="Times New Roman"/>
        <family val="2"/>
        <charset val="-122"/>
      </rPr>
      <t>100%</t>
    </r>
    <r>
      <rPr>
        <sz val="18"/>
        <rFont val="仿宋_GB2312"/>
        <family val="2"/>
        <charset val="-122"/>
      </rPr>
      <t>，附属工程</t>
    </r>
    <r>
      <rPr>
        <sz val="18"/>
        <rFont val="Times New Roman"/>
        <family val="2"/>
        <charset val="-122"/>
      </rPr>
      <t>100%</t>
    </r>
  </si>
  <si>
    <r>
      <t>S507</t>
    </r>
    <r>
      <rPr>
        <sz val="18"/>
        <rFont val="仿宋_GB2312"/>
        <family val="2"/>
        <charset val="-122"/>
      </rPr>
      <t>宜州三岔至流山公路</t>
    </r>
  </si>
  <si>
    <r>
      <rPr>
        <sz val="18"/>
        <rFont val="仿宋_GB2312"/>
        <family val="2"/>
        <charset val="-122"/>
      </rPr>
      <t>广西北投公路建设投资集团有限公司</t>
    </r>
  </si>
  <si>
    <r>
      <rPr>
        <sz val="18"/>
        <rFont val="仿宋_GB2312"/>
        <family val="2"/>
        <charset val="-122"/>
      </rPr>
      <t>市交通运输局</t>
    </r>
    <r>
      <rPr>
        <sz val="18"/>
        <rFont val="Times New Roman"/>
        <family val="2"/>
        <charset val="-122"/>
      </rPr>
      <t xml:space="preserve">
</t>
    </r>
    <r>
      <rPr>
        <sz val="18"/>
        <rFont val="仿宋_GB2312"/>
        <family val="2"/>
        <charset val="-122"/>
      </rPr>
      <t>柳南区政府</t>
    </r>
  </si>
  <si>
    <r>
      <rPr>
        <sz val="18"/>
        <rFont val="仿宋_GB2312"/>
        <family val="2"/>
        <charset val="-122"/>
      </rPr>
      <t>柳南区</t>
    </r>
  </si>
  <si>
    <r>
      <rPr>
        <sz val="18"/>
        <rFont val="仿宋_GB2312"/>
        <family val="2"/>
        <charset val="-122"/>
      </rPr>
      <t>二级公路，全长</t>
    </r>
    <r>
      <rPr>
        <sz val="18"/>
        <rFont val="Times New Roman"/>
        <family val="2"/>
        <charset val="-122"/>
      </rPr>
      <t>21</t>
    </r>
    <r>
      <rPr>
        <sz val="18"/>
        <rFont val="仿宋_GB2312"/>
        <family val="2"/>
        <charset val="-122"/>
      </rPr>
      <t>公里，柳南段约</t>
    </r>
    <r>
      <rPr>
        <sz val="18"/>
        <rFont val="Times New Roman"/>
        <family val="2"/>
        <charset val="-122"/>
      </rPr>
      <t>12</t>
    </r>
    <r>
      <rPr>
        <sz val="18"/>
        <rFont val="仿宋_GB2312"/>
        <family val="2"/>
        <charset val="-122"/>
      </rPr>
      <t>公里</t>
    </r>
  </si>
  <si>
    <t>2021-2023</t>
  </si>
  <si>
    <r>
      <rPr>
        <sz val="18"/>
        <rFont val="仿宋_GB2312"/>
        <family val="2"/>
        <charset val="-122"/>
      </rPr>
      <t>计划一季度计划主体基本完工并投入使用</t>
    </r>
  </si>
  <si>
    <r>
      <rPr>
        <sz val="18"/>
        <rFont val="仿宋_GB2312"/>
        <family val="2"/>
        <charset val="-122"/>
      </rPr>
      <t>交工验收</t>
    </r>
  </si>
  <si>
    <r>
      <t>S208</t>
    </r>
    <r>
      <rPr>
        <sz val="18"/>
        <rFont val="仿宋_GB2312"/>
        <family val="2"/>
        <charset val="-122"/>
      </rPr>
      <t>三江富禄至丹洲（二期）</t>
    </r>
  </si>
  <si>
    <r>
      <rPr>
        <sz val="18"/>
        <rFont val="仿宋_GB2312"/>
        <family val="2"/>
        <charset val="-122"/>
      </rPr>
      <t>市交通运输局</t>
    </r>
    <r>
      <rPr>
        <sz val="18"/>
        <rFont val="Times New Roman"/>
        <family val="2"/>
        <charset val="-122"/>
      </rPr>
      <t xml:space="preserve">
</t>
    </r>
    <r>
      <rPr>
        <sz val="18"/>
        <rFont val="仿宋_GB2312"/>
        <family val="2"/>
        <charset val="-122"/>
      </rPr>
      <t>三江县政府</t>
    </r>
    <r>
      <rPr>
        <sz val="18"/>
        <rFont val="Times New Roman"/>
        <family val="2"/>
        <charset val="-122"/>
      </rPr>
      <t xml:space="preserve">
</t>
    </r>
    <r>
      <rPr>
        <sz val="18"/>
        <rFont val="仿宋_GB2312"/>
        <family val="2"/>
        <charset val="-122"/>
      </rPr>
      <t>融水县政府</t>
    </r>
  </si>
  <si>
    <r>
      <rPr>
        <sz val="18"/>
        <rFont val="仿宋_GB2312"/>
        <family val="2"/>
        <charset val="-122"/>
      </rPr>
      <t>三江县</t>
    </r>
    <r>
      <rPr>
        <sz val="18"/>
        <rFont val="Times New Roman"/>
        <family val="2"/>
        <charset val="-122"/>
      </rPr>
      <t xml:space="preserve">
</t>
    </r>
    <r>
      <rPr>
        <sz val="18"/>
        <rFont val="仿宋_GB2312"/>
        <family val="2"/>
        <charset val="-122"/>
      </rPr>
      <t>融水县</t>
    </r>
  </si>
  <si>
    <r>
      <rPr>
        <sz val="18"/>
        <rFont val="仿宋_GB2312"/>
        <family val="2"/>
        <charset val="-122"/>
      </rPr>
      <t>二级公路，全长</t>
    </r>
    <r>
      <rPr>
        <sz val="18"/>
        <rFont val="Times New Roman"/>
        <family val="2"/>
        <charset val="-122"/>
      </rPr>
      <t>16</t>
    </r>
    <r>
      <rPr>
        <sz val="18"/>
        <rFont val="仿宋_GB2312"/>
        <family val="2"/>
        <charset val="-122"/>
      </rPr>
      <t>公里</t>
    </r>
  </si>
  <si>
    <r>
      <rPr>
        <sz val="18"/>
        <rFont val="仿宋_GB2312"/>
        <family val="2"/>
        <charset val="-122"/>
      </rPr>
      <t>财政资金</t>
    </r>
    <r>
      <rPr>
        <sz val="18"/>
        <rFont val="Times New Roman"/>
        <family val="2"/>
        <charset val="-122"/>
      </rPr>
      <t xml:space="preserve">
</t>
    </r>
    <r>
      <rPr>
        <sz val="18"/>
        <rFont val="仿宋_GB2312"/>
        <family val="2"/>
        <charset val="-122"/>
      </rPr>
      <t>业主自筹</t>
    </r>
  </si>
  <si>
    <r>
      <rPr>
        <sz val="18"/>
        <rFont val="仿宋_GB2312"/>
        <family val="2"/>
        <charset val="-122"/>
      </rPr>
      <t>计划一季度完成总工程量的</t>
    </r>
    <r>
      <rPr>
        <sz val="18"/>
        <rFont val="Times New Roman"/>
        <family val="2"/>
        <charset val="-122"/>
      </rPr>
      <t>98%</t>
    </r>
  </si>
  <si>
    <r>
      <rPr>
        <sz val="18"/>
        <rFont val="仿宋_GB2312"/>
        <family val="2"/>
        <charset val="-122"/>
      </rPr>
      <t>计划二季度完成总工程量的</t>
    </r>
    <r>
      <rPr>
        <sz val="18"/>
        <rFont val="Times New Roman"/>
        <family val="2"/>
        <charset val="-122"/>
      </rPr>
      <t>99%</t>
    </r>
  </si>
  <si>
    <r>
      <rPr>
        <sz val="18"/>
        <rFont val="仿宋_GB2312"/>
        <family val="2"/>
        <charset val="-122"/>
      </rPr>
      <t>计划三季度完成涉铁路段手续办理完成</t>
    </r>
    <r>
      <rPr>
        <sz val="18"/>
        <rFont val="Times New Roman"/>
        <family val="2"/>
        <charset val="-122"/>
      </rPr>
      <t>100%</t>
    </r>
    <r>
      <rPr>
        <sz val="18"/>
        <rFont val="仿宋_GB2312"/>
        <family val="2"/>
        <charset val="-122"/>
      </rPr>
      <t>总工程量并交工验收</t>
    </r>
  </si>
  <si>
    <r>
      <rPr>
        <sz val="18"/>
        <rFont val="仿宋_GB2312"/>
        <family val="2"/>
        <charset val="-122"/>
      </rPr>
      <t>完工通车</t>
    </r>
  </si>
  <si>
    <r>
      <rPr>
        <sz val="18"/>
        <rFont val="仿宋_GB2312"/>
        <family val="2"/>
        <charset val="-122"/>
      </rPr>
      <t>（二）港口航运</t>
    </r>
  </si>
  <si>
    <r>
      <rPr>
        <sz val="18"/>
        <rFont val="仿宋_GB2312"/>
        <family val="2"/>
        <charset val="-122"/>
      </rPr>
      <t>广西都柳江梅林航电枢纽工程</t>
    </r>
  </si>
  <si>
    <r>
      <rPr>
        <sz val="18"/>
        <rFont val="仿宋_GB2312"/>
        <family val="2"/>
        <charset val="-122"/>
      </rPr>
      <t>市农投集团</t>
    </r>
  </si>
  <si>
    <r>
      <rPr>
        <sz val="18"/>
        <rFont val="仿宋_GB2312"/>
        <family val="2"/>
        <charset val="-122"/>
      </rPr>
      <t>三江县</t>
    </r>
  </si>
  <si>
    <r>
      <rPr>
        <sz val="18"/>
        <rFont val="仿宋_GB2312"/>
        <family val="2"/>
        <charset val="-122"/>
      </rPr>
      <t>项目是以航运为主，兼顾发电等综合效益。枢纽主要建筑物有非溢流重力坝、坝后式电站、泄洪建筑物、通航建筑物等。工程正常蓄水位</t>
    </r>
    <r>
      <rPr>
        <sz val="18"/>
        <rFont val="Times New Roman"/>
        <family val="2"/>
        <charset val="-122"/>
      </rPr>
      <t>176</t>
    </r>
    <r>
      <rPr>
        <sz val="18"/>
        <rFont val="仿宋_GB2312"/>
        <family val="2"/>
        <charset val="-122"/>
      </rPr>
      <t>米，水库总库容为</t>
    </r>
    <r>
      <rPr>
        <sz val="18"/>
        <rFont val="Times New Roman"/>
        <family val="2"/>
        <charset val="-122"/>
      </rPr>
      <t>2.11</t>
    </r>
    <r>
      <rPr>
        <sz val="18"/>
        <rFont val="仿宋_GB2312"/>
        <family val="2"/>
        <charset val="-122"/>
      </rPr>
      <t>亿立方米，电站装机容量</t>
    </r>
    <r>
      <rPr>
        <sz val="18"/>
        <rFont val="Times New Roman"/>
        <family val="2"/>
        <charset val="-122"/>
      </rPr>
      <t>4.2</t>
    </r>
    <r>
      <rPr>
        <sz val="18"/>
        <rFont val="仿宋_GB2312"/>
        <family val="2"/>
        <charset val="-122"/>
      </rPr>
      <t>万千瓦，船闸规模按Ⅲ级航道设计，最大通航船舶为</t>
    </r>
    <r>
      <rPr>
        <sz val="18"/>
        <rFont val="Times New Roman"/>
        <family val="2"/>
        <charset val="-122"/>
      </rPr>
      <t>1000</t>
    </r>
    <r>
      <rPr>
        <sz val="18"/>
        <rFont val="仿宋_GB2312"/>
        <family val="2"/>
        <charset val="-122"/>
      </rPr>
      <t>吨级单船</t>
    </r>
  </si>
  <si>
    <r>
      <rPr>
        <sz val="18"/>
        <rFont val="仿宋_GB2312"/>
        <family val="2"/>
        <charset val="-122"/>
      </rPr>
      <t>上级资金</t>
    </r>
  </si>
  <si>
    <r>
      <rPr>
        <sz val="18"/>
        <rFont val="仿宋_GB2312"/>
        <family val="2"/>
        <charset val="-122"/>
      </rPr>
      <t>开展主体工程建设及建设征地移民安置等工作</t>
    </r>
  </si>
  <si>
    <r>
      <rPr>
        <sz val="18"/>
        <rFont val="仿宋_GB2312"/>
        <family val="2"/>
        <charset val="-122"/>
      </rPr>
      <t>力争获得梅林项目可研批复</t>
    </r>
  </si>
  <si>
    <r>
      <rPr>
        <sz val="18"/>
        <rFont val="仿宋_GB2312"/>
        <family val="2"/>
        <charset val="-122"/>
      </rPr>
      <t>完成项目初步设计</t>
    </r>
  </si>
  <si>
    <r>
      <rPr>
        <sz val="18"/>
        <rFont val="仿宋_GB2312"/>
        <family val="2"/>
        <charset val="-122"/>
      </rPr>
      <t>完成项目施工图设计。开展项目施工招标</t>
    </r>
  </si>
  <si>
    <r>
      <rPr>
        <sz val="18"/>
        <rFont val="仿宋_GB2312"/>
        <family val="2"/>
        <charset val="-122"/>
      </rPr>
      <t>柳江红花枢纽至石龙三江口Ⅱ级航道工程</t>
    </r>
  </si>
  <si>
    <r>
      <rPr>
        <sz val="18"/>
        <rFont val="仿宋_GB2312"/>
        <family val="2"/>
        <charset val="-122"/>
      </rPr>
      <t>自治区港航发展中心</t>
    </r>
  </si>
  <si>
    <r>
      <rPr>
        <sz val="18"/>
        <rFont val="仿宋_GB2312"/>
        <family val="2"/>
        <charset val="-122"/>
      </rPr>
      <t>市交通运输局</t>
    </r>
    <r>
      <rPr>
        <sz val="18"/>
        <rFont val="Times New Roman"/>
        <family val="2"/>
        <charset val="-122"/>
      </rPr>
      <t xml:space="preserve">
</t>
    </r>
    <r>
      <rPr>
        <sz val="18"/>
        <rFont val="仿宋_GB2312"/>
        <family val="2"/>
        <charset val="-122"/>
      </rPr>
      <t>鱼峰区政府</t>
    </r>
    <r>
      <rPr>
        <sz val="18"/>
        <rFont val="Times New Roman"/>
        <family val="2"/>
        <charset val="-122"/>
      </rPr>
      <t xml:space="preserve">
</t>
    </r>
    <r>
      <rPr>
        <sz val="18"/>
        <rFont val="仿宋_GB2312"/>
        <family val="2"/>
        <charset val="-122"/>
      </rPr>
      <t>鹿寨县政府</t>
    </r>
    <r>
      <rPr>
        <sz val="18"/>
        <rFont val="Times New Roman"/>
        <family val="2"/>
        <charset val="-122"/>
      </rPr>
      <t xml:space="preserve">
</t>
    </r>
    <r>
      <rPr>
        <sz val="18"/>
        <rFont val="仿宋_GB2312"/>
        <family val="2"/>
        <charset val="-122"/>
      </rPr>
      <t>柳州航道养护中心</t>
    </r>
  </si>
  <si>
    <r>
      <rPr>
        <sz val="18"/>
        <rFont val="仿宋_GB2312"/>
        <family val="2"/>
        <charset val="-122"/>
      </rPr>
      <t>鱼峰区</t>
    </r>
    <r>
      <rPr>
        <sz val="18"/>
        <rFont val="Times New Roman"/>
        <family val="2"/>
        <charset val="-122"/>
      </rPr>
      <t xml:space="preserve">
</t>
    </r>
    <r>
      <rPr>
        <sz val="18"/>
        <rFont val="仿宋_GB2312"/>
        <family val="2"/>
        <charset val="-122"/>
      </rPr>
      <t>鹿寨县</t>
    </r>
  </si>
  <si>
    <r>
      <rPr>
        <sz val="18"/>
        <rFont val="仿宋_GB2312"/>
        <family val="2"/>
        <charset val="-122"/>
      </rPr>
      <t>全长</t>
    </r>
    <r>
      <rPr>
        <sz val="18"/>
        <rFont val="Times New Roman"/>
        <family val="2"/>
        <charset val="-122"/>
      </rPr>
      <t>101.2</t>
    </r>
    <r>
      <rPr>
        <sz val="18"/>
        <rFont val="仿宋_GB2312"/>
        <family val="2"/>
        <charset val="-122"/>
      </rPr>
      <t>公里，按内河Ⅱ级航道通航标准建设，航道主尺度为</t>
    </r>
    <r>
      <rPr>
        <sz val="18"/>
        <rFont val="Times New Roman"/>
        <family val="2"/>
        <charset val="-122"/>
      </rPr>
      <t>4.1</t>
    </r>
    <r>
      <rPr>
        <sz val="18"/>
        <rFont val="仿宋_GB2312"/>
        <family val="2"/>
        <charset val="-122"/>
      </rPr>
      <t>米</t>
    </r>
    <r>
      <rPr>
        <sz val="18"/>
        <rFont val="Times New Roman"/>
        <family val="2"/>
        <charset val="-122"/>
      </rPr>
      <t>×90</t>
    </r>
    <r>
      <rPr>
        <sz val="18"/>
        <rFont val="仿宋_GB2312"/>
        <family val="2"/>
        <charset val="-122"/>
      </rPr>
      <t>米</t>
    </r>
    <r>
      <rPr>
        <sz val="18"/>
        <rFont val="Times New Roman"/>
        <family val="2"/>
        <charset val="-122"/>
      </rPr>
      <t>×670</t>
    </r>
    <r>
      <rPr>
        <sz val="18"/>
        <rFont val="仿宋_GB2312"/>
        <family val="2"/>
        <charset val="-122"/>
      </rPr>
      <t>米（水深</t>
    </r>
    <r>
      <rPr>
        <sz val="18"/>
        <rFont val="Times New Roman"/>
        <family val="2"/>
        <charset val="-122"/>
      </rPr>
      <t>×</t>
    </r>
    <r>
      <rPr>
        <sz val="18"/>
        <rFont val="仿宋_GB2312"/>
        <family val="2"/>
        <charset val="-122"/>
      </rPr>
      <t>航道宽度</t>
    </r>
    <r>
      <rPr>
        <sz val="18"/>
        <rFont val="Times New Roman"/>
        <family val="2"/>
        <charset val="-122"/>
      </rPr>
      <t>×</t>
    </r>
    <r>
      <rPr>
        <sz val="18"/>
        <rFont val="仿宋_GB2312"/>
        <family val="2"/>
        <charset val="-122"/>
      </rPr>
      <t>弯曲半径）</t>
    </r>
  </si>
  <si>
    <r>
      <rPr>
        <sz val="18"/>
        <rFont val="仿宋_GB2312"/>
        <family val="2"/>
        <charset val="-122"/>
      </rPr>
      <t>一季度：完成疏浚工程量</t>
    </r>
    <r>
      <rPr>
        <sz val="18"/>
        <rFont val="Times New Roman"/>
        <family val="2"/>
        <charset val="-122"/>
      </rPr>
      <t>18</t>
    </r>
    <r>
      <rPr>
        <sz val="18"/>
        <rFont val="仿宋_GB2312"/>
        <family val="2"/>
        <charset val="-122"/>
      </rPr>
      <t>万立方米，完成炸礁工程量</t>
    </r>
    <r>
      <rPr>
        <sz val="18"/>
        <rFont val="Times New Roman"/>
        <family val="2"/>
        <charset val="-122"/>
      </rPr>
      <t>38</t>
    </r>
    <r>
      <rPr>
        <sz val="18"/>
        <rFont val="仿宋_GB2312"/>
        <family val="2"/>
        <charset val="-122"/>
      </rPr>
      <t>万立方米，完成投资</t>
    </r>
    <r>
      <rPr>
        <sz val="18"/>
        <rFont val="Times New Roman"/>
        <family val="2"/>
        <charset val="-122"/>
      </rPr>
      <t>1.28</t>
    </r>
    <r>
      <rPr>
        <sz val="18"/>
        <rFont val="仿宋_GB2312"/>
        <family val="2"/>
        <charset val="-122"/>
      </rPr>
      <t>亿元</t>
    </r>
    <r>
      <rPr>
        <sz val="18"/>
        <rFont val="Times New Roman"/>
        <family val="2"/>
        <charset val="-122"/>
      </rPr>
      <t xml:space="preserve">                 </t>
    </r>
  </si>
  <si>
    <r>
      <rPr>
        <sz val="18"/>
        <rFont val="仿宋_GB2312"/>
        <family val="2"/>
        <charset val="-122"/>
      </rPr>
      <t>二季度：完成疏浚工程量</t>
    </r>
    <r>
      <rPr>
        <sz val="18"/>
        <rFont val="Times New Roman"/>
        <family val="2"/>
        <charset val="-122"/>
      </rPr>
      <t>22</t>
    </r>
    <r>
      <rPr>
        <sz val="18"/>
        <rFont val="仿宋_GB2312"/>
        <family val="2"/>
        <charset val="-122"/>
      </rPr>
      <t>万立方米，完成炸礁工程量</t>
    </r>
    <r>
      <rPr>
        <sz val="18"/>
        <rFont val="Times New Roman"/>
        <family val="2"/>
        <charset val="-122"/>
      </rPr>
      <t>42</t>
    </r>
    <r>
      <rPr>
        <sz val="18"/>
        <rFont val="仿宋_GB2312"/>
        <family val="2"/>
        <charset val="-122"/>
      </rPr>
      <t>万立方米，完成投资</t>
    </r>
    <r>
      <rPr>
        <sz val="18"/>
        <rFont val="Times New Roman"/>
        <family val="2"/>
        <charset val="-122"/>
      </rPr>
      <t>1.28</t>
    </r>
    <r>
      <rPr>
        <sz val="18"/>
        <rFont val="仿宋_GB2312"/>
        <family val="2"/>
        <charset val="-122"/>
      </rPr>
      <t>亿元</t>
    </r>
  </si>
  <si>
    <r>
      <rPr>
        <sz val="18"/>
        <rFont val="仿宋_GB2312"/>
        <family val="2"/>
        <charset val="-122"/>
      </rPr>
      <t>三季度：完成疏浚工程量</t>
    </r>
    <r>
      <rPr>
        <sz val="18"/>
        <rFont val="Times New Roman"/>
        <family val="2"/>
        <charset val="-122"/>
      </rPr>
      <t>27</t>
    </r>
    <r>
      <rPr>
        <sz val="18"/>
        <rFont val="仿宋_GB2312"/>
        <family val="2"/>
        <charset val="-122"/>
      </rPr>
      <t>万立方米，完成炸礁工程量</t>
    </r>
    <r>
      <rPr>
        <sz val="18"/>
        <rFont val="Times New Roman"/>
        <family val="2"/>
        <charset val="-122"/>
      </rPr>
      <t>57</t>
    </r>
    <r>
      <rPr>
        <sz val="18"/>
        <rFont val="仿宋_GB2312"/>
        <family val="2"/>
        <charset val="-122"/>
      </rPr>
      <t>万立方米，完成投资</t>
    </r>
    <r>
      <rPr>
        <sz val="18"/>
        <rFont val="Times New Roman"/>
        <family val="2"/>
        <charset val="-122"/>
      </rPr>
      <t>1.92</t>
    </r>
    <r>
      <rPr>
        <sz val="18"/>
        <rFont val="仿宋_GB2312"/>
        <family val="2"/>
        <charset val="-122"/>
      </rPr>
      <t>亿元</t>
    </r>
  </si>
  <si>
    <r>
      <rPr>
        <sz val="18"/>
        <rFont val="仿宋_GB2312"/>
        <family val="2"/>
        <charset val="-122"/>
      </rPr>
      <t>四季度：完成疏浚工程量</t>
    </r>
    <r>
      <rPr>
        <sz val="18"/>
        <rFont val="Times New Roman"/>
        <family val="2"/>
        <charset val="-122"/>
      </rPr>
      <t>30</t>
    </r>
    <r>
      <rPr>
        <sz val="18"/>
        <rFont val="仿宋_GB2312"/>
        <family val="2"/>
        <charset val="-122"/>
      </rPr>
      <t>万立方米，完成炸礁工程量</t>
    </r>
    <r>
      <rPr>
        <sz val="18"/>
        <rFont val="Times New Roman"/>
        <family val="2"/>
        <charset val="-122"/>
      </rPr>
      <t>60</t>
    </r>
    <r>
      <rPr>
        <sz val="18"/>
        <rFont val="仿宋_GB2312"/>
        <family val="2"/>
        <charset val="-122"/>
      </rPr>
      <t>万立方米，完成投资</t>
    </r>
    <r>
      <rPr>
        <sz val="18"/>
        <rFont val="Times New Roman"/>
        <family val="2"/>
        <charset val="-122"/>
      </rPr>
      <t>1.92</t>
    </r>
    <r>
      <rPr>
        <sz val="18"/>
        <rFont val="仿宋_GB2312"/>
        <family val="2"/>
        <charset val="-122"/>
      </rPr>
      <t>亿元</t>
    </r>
  </si>
  <si>
    <r>
      <rPr>
        <sz val="18"/>
        <rFont val="仿宋_GB2312"/>
        <family val="2"/>
        <charset val="-122"/>
      </rPr>
      <t>（三）桥梁隧道</t>
    </r>
  </si>
  <si>
    <r>
      <rPr>
        <sz val="18"/>
        <rFont val="仿宋_GB2312"/>
        <family val="2"/>
        <charset val="-122"/>
      </rPr>
      <t>白云大桥</t>
    </r>
  </si>
  <si>
    <r>
      <rPr>
        <sz val="18"/>
        <rFont val="仿宋_GB2312"/>
        <family val="2"/>
        <charset val="-122"/>
      </rPr>
      <t>市龙翔集团</t>
    </r>
  </si>
  <si>
    <r>
      <rPr>
        <sz val="18"/>
        <rFont val="仿宋_GB2312"/>
        <family val="2"/>
        <charset val="-122"/>
      </rPr>
      <t>鱼峰区政府</t>
    </r>
    <r>
      <rPr>
        <sz val="18"/>
        <rFont val="Times New Roman"/>
        <family val="2"/>
        <charset val="-122"/>
      </rPr>
      <t xml:space="preserve">
</t>
    </r>
    <r>
      <rPr>
        <sz val="18"/>
        <rFont val="仿宋_GB2312"/>
        <family val="2"/>
        <charset val="-122"/>
      </rPr>
      <t>市重点办</t>
    </r>
    <r>
      <rPr>
        <sz val="18"/>
        <rFont val="Times New Roman"/>
        <family val="2"/>
        <charset val="-122"/>
      </rPr>
      <t xml:space="preserve">
</t>
    </r>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市住房城乡建设局</t>
    </r>
  </si>
  <si>
    <r>
      <rPr>
        <sz val="18"/>
        <rFont val="仿宋_GB2312"/>
        <family val="2"/>
        <charset val="-122"/>
      </rPr>
      <t>鱼峰区</t>
    </r>
    <r>
      <rPr>
        <sz val="18"/>
        <rFont val="Times New Roman"/>
        <family val="2"/>
        <charset val="-122"/>
      </rPr>
      <t xml:space="preserve">
</t>
    </r>
    <r>
      <rPr>
        <sz val="18"/>
        <rFont val="仿宋_GB2312"/>
        <family val="2"/>
        <charset val="-122"/>
      </rPr>
      <t>阳和工业新区</t>
    </r>
  </si>
  <si>
    <r>
      <rPr>
        <sz val="18"/>
        <rFont val="仿宋_GB2312"/>
        <family val="2"/>
        <charset val="-122"/>
      </rPr>
      <t>西接白云路，东接阳和中路，主桥长约</t>
    </r>
    <r>
      <rPr>
        <sz val="18"/>
        <rFont val="Times New Roman"/>
        <family val="2"/>
        <charset val="-122"/>
      </rPr>
      <t>500</t>
    </r>
    <r>
      <rPr>
        <sz val="18"/>
        <rFont val="仿宋_GB2312"/>
        <family val="2"/>
        <charset val="-122"/>
      </rPr>
      <t>米</t>
    </r>
  </si>
  <si>
    <t>2022-2025</t>
  </si>
  <si>
    <r>
      <rPr>
        <sz val="18"/>
        <rFont val="仿宋_GB2312"/>
        <family val="2"/>
        <charset val="-122"/>
      </rPr>
      <t>协调防洪评价审核工作</t>
    </r>
  </si>
  <si>
    <r>
      <rPr>
        <sz val="18"/>
        <rFont val="仿宋_GB2312"/>
        <family val="2"/>
        <charset val="-122"/>
      </rPr>
      <t>协调防洪评价审核，通航论证工作，开展水上基坑施工</t>
    </r>
  </si>
  <si>
    <r>
      <rPr>
        <sz val="18"/>
        <rFont val="仿宋_GB2312"/>
        <family val="2"/>
        <charset val="-122"/>
      </rPr>
      <t>开展栈桥施工、钢围堰加工等工作</t>
    </r>
  </si>
  <si>
    <r>
      <rPr>
        <sz val="18"/>
        <rFont val="仿宋_GB2312"/>
        <family val="2"/>
        <charset val="-122"/>
      </rPr>
      <t>开展栈桥施工、钢围堰施工、桩基施工等工作</t>
    </r>
  </si>
  <si>
    <r>
      <rPr>
        <sz val="18"/>
        <rFont val="仿宋_GB2312"/>
        <family val="2"/>
        <charset val="-122"/>
      </rPr>
      <t>滨江西路壶西大桥至白露大桥段工程</t>
    </r>
  </si>
  <si>
    <r>
      <rPr>
        <sz val="18"/>
        <rFont val="仿宋_GB2312"/>
        <family val="2"/>
        <charset val="-122"/>
      </rPr>
      <t>市轨道集团</t>
    </r>
  </si>
  <si>
    <r>
      <rPr>
        <sz val="18"/>
        <rFont val="仿宋_GB2312"/>
        <family val="2"/>
        <charset val="-122"/>
      </rPr>
      <t>市住房城乡建设局</t>
    </r>
    <r>
      <rPr>
        <sz val="18"/>
        <rFont val="Times New Roman"/>
        <family val="2"/>
        <charset val="-122"/>
      </rPr>
      <t xml:space="preserve">
</t>
    </r>
    <r>
      <rPr>
        <sz val="18"/>
        <rFont val="仿宋_GB2312"/>
        <family val="2"/>
        <charset val="-122"/>
      </rPr>
      <t>柳北区政府</t>
    </r>
  </si>
  <si>
    <r>
      <rPr>
        <sz val="18"/>
        <rFont val="仿宋_GB2312"/>
        <family val="2"/>
        <charset val="-122"/>
      </rPr>
      <t>柳北区</t>
    </r>
  </si>
  <si>
    <r>
      <rPr>
        <sz val="18"/>
        <rFont val="仿宋_GB2312"/>
        <family val="2"/>
        <charset val="-122"/>
      </rPr>
      <t>全长</t>
    </r>
    <r>
      <rPr>
        <sz val="18"/>
        <rFont val="Times New Roman"/>
        <family val="2"/>
        <charset val="-122"/>
      </rPr>
      <t>5.953</t>
    </r>
    <r>
      <rPr>
        <sz val="18"/>
        <rFont val="仿宋_GB2312"/>
        <family val="2"/>
        <charset val="-122"/>
      </rPr>
      <t>公里，一般路段宽</t>
    </r>
    <r>
      <rPr>
        <sz val="18"/>
        <rFont val="Times New Roman"/>
        <family val="2"/>
        <charset val="-122"/>
      </rPr>
      <t>13</t>
    </r>
    <r>
      <rPr>
        <sz val="18"/>
        <rFont val="仿宋_GB2312"/>
        <family val="2"/>
        <charset val="-122"/>
      </rPr>
      <t>米，车行道宽</t>
    </r>
    <r>
      <rPr>
        <sz val="18"/>
        <rFont val="Times New Roman"/>
        <family val="2"/>
        <charset val="-122"/>
      </rPr>
      <t>9</t>
    </r>
    <r>
      <rPr>
        <sz val="18"/>
        <rFont val="仿宋_GB2312"/>
        <family val="2"/>
        <charset val="-122"/>
      </rPr>
      <t>米</t>
    </r>
  </si>
  <si>
    <t>2015-2024</t>
  </si>
  <si>
    <r>
      <rPr>
        <sz val="18"/>
        <rFont val="仿宋_GB2312"/>
        <family val="2"/>
        <charset val="-122"/>
      </rPr>
      <t>完成双冲桥以南路段建设</t>
    </r>
  </si>
  <si>
    <r>
      <rPr>
        <sz val="18"/>
        <rFont val="仿宋_GB2312"/>
        <family val="2"/>
        <charset val="-122"/>
      </rPr>
      <t>双冲桥以南路段开工建设</t>
    </r>
  </si>
  <si>
    <r>
      <rPr>
        <sz val="18"/>
        <rFont val="仿宋_GB2312"/>
        <family val="2"/>
        <charset val="-122"/>
      </rPr>
      <t>双冲桥以南路段施工完成</t>
    </r>
    <r>
      <rPr>
        <sz val="18"/>
        <rFont val="Times New Roman"/>
        <family val="2"/>
        <charset val="-122"/>
      </rPr>
      <t>40%</t>
    </r>
  </si>
  <si>
    <r>
      <rPr>
        <sz val="18"/>
        <rFont val="仿宋_GB2312"/>
        <family val="2"/>
        <charset val="-122"/>
      </rPr>
      <t>双冲桥以南路段施工完成</t>
    </r>
    <r>
      <rPr>
        <sz val="18"/>
        <rFont val="Times New Roman"/>
        <family val="2"/>
        <charset val="-122"/>
      </rPr>
      <t>70%</t>
    </r>
  </si>
  <si>
    <r>
      <rPr>
        <sz val="18"/>
        <rFont val="仿宋_GB2312"/>
        <family val="2"/>
        <charset val="-122"/>
      </rPr>
      <t>双冲桥以南路段施工完成</t>
    </r>
    <r>
      <rPr>
        <sz val="18"/>
        <rFont val="Times New Roman"/>
        <family val="2"/>
        <charset val="-122"/>
      </rPr>
      <t>90%</t>
    </r>
  </si>
  <si>
    <r>
      <rPr>
        <sz val="18"/>
        <rFont val="仿宋_GB2312"/>
        <family val="2"/>
        <charset val="-122"/>
      </rPr>
      <t>融安县长安三桥及引道工程</t>
    </r>
  </si>
  <si>
    <r>
      <rPr>
        <sz val="18"/>
        <rFont val="仿宋_GB2312"/>
        <family val="2"/>
        <charset val="-122"/>
      </rPr>
      <t>融安县资产管理有限责任公司</t>
    </r>
  </si>
  <si>
    <r>
      <rPr>
        <sz val="18"/>
        <rFont val="仿宋_GB2312"/>
        <family val="2"/>
        <charset val="-122"/>
      </rPr>
      <t>融安县政府</t>
    </r>
  </si>
  <si>
    <r>
      <rPr>
        <sz val="18"/>
        <rFont val="仿宋_GB2312"/>
        <family val="2"/>
        <charset val="-122"/>
      </rPr>
      <t>分为东桥及引道工程和西桥及引道工程，通过大洲岛相连，其中东桥桥长</t>
    </r>
    <r>
      <rPr>
        <sz val="18"/>
        <rFont val="Times New Roman"/>
        <family val="2"/>
        <charset val="-122"/>
      </rPr>
      <t>588</t>
    </r>
    <r>
      <rPr>
        <sz val="18"/>
        <rFont val="仿宋_GB2312"/>
        <family val="2"/>
        <charset val="-122"/>
      </rPr>
      <t>米，西桥桥长</t>
    </r>
    <r>
      <rPr>
        <sz val="18"/>
        <rFont val="Times New Roman"/>
        <family val="2"/>
        <charset val="-122"/>
      </rPr>
      <t>492</t>
    </r>
    <r>
      <rPr>
        <sz val="18"/>
        <rFont val="仿宋_GB2312"/>
        <family val="2"/>
        <charset val="-122"/>
      </rPr>
      <t>米</t>
    </r>
  </si>
  <si>
    <t>2018-2024</t>
  </si>
  <si>
    <r>
      <rPr>
        <sz val="18"/>
        <rFont val="仿宋_GB2312"/>
        <family val="2"/>
        <charset val="-122"/>
      </rPr>
      <t>完成西桥桥墩施工</t>
    </r>
  </si>
  <si>
    <r>
      <rPr>
        <sz val="18"/>
        <rFont val="仿宋_GB2312"/>
        <family val="2"/>
        <charset val="-122"/>
      </rPr>
      <t>完成</t>
    </r>
    <r>
      <rPr>
        <sz val="18"/>
        <rFont val="Times New Roman"/>
        <family val="2"/>
        <charset val="-122"/>
      </rPr>
      <t>7</t>
    </r>
    <r>
      <rPr>
        <sz val="18"/>
        <rFont val="仿宋_GB2312"/>
        <family val="2"/>
        <charset val="-122"/>
      </rPr>
      <t>号墩钢围堰拼接安装，封底；完成</t>
    </r>
    <r>
      <rPr>
        <sz val="18"/>
        <rFont val="Times New Roman"/>
        <family val="2"/>
        <charset val="-122"/>
      </rPr>
      <t>6</t>
    </r>
    <r>
      <rPr>
        <sz val="18"/>
        <rFont val="仿宋_GB2312"/>
        <family val="2"/>
        <charset val="-122"/>
      </rPr>
      <t>号墩钢围堰制作</t>
    </r>
  </si>
  <si>
    <r>
      <rPr>
        <sz val="18"/>
        <rFont val="仿宋_GB2312"/>
        <family val="2"/>
        <charset val="-122"/>
      </rPr>
      <t>完成</t>
    </r>
    <r>
      <rPr>
        <sz val="18"/>
        <rFont val="Times New Roman"/>
        <family val="2"/>
        <charset val="-122"/>
      </rPr>
      <t>7</t>
    </r>
    <r>
      <rPr>
        <sz val="18"/>
        <rFont val="仿宋_GB2312"/>
        <family val="2"/>
        <charset val="-122"/>
      </rPr>
      <t>号墩钢围堰承台浇筑，开始墩身施工；完成</t>
    </r>
    <r>
      <rPr>
        <sz val="18"/>
        <rFont val="Times New Roman"/>
        <family val="2"/>
        <charset val="-122"/>
      </rPr>
      <t>6</t>
    </r>
    <r>
      <rPr>
        <sz val="18"/>
        <rFont val="仿宋_GB2312"/>
        <family val="2"/>
        <charset val="-122"/>
      </rPr>
      <t>号墩钢围堰拼接安装，封底。</t>
    </r>
  </si>
  <si>
    <r>
      <t>7</t>
    </r>
    <r>
      <rPr>
        <sz val="18"/>
        <rFont val="仿宋_GB2312"/>
        <family val="2"/>
        <charset val="-122"/>
      </rPr>
      <t>号墩墩身完成，</t>
    </r>
    <r>
      <rPr>
        <sz val="18"/>
        <rFont val="Times New Roman"/>
        <family val="2"/>
        <charset val="-122"/>
      </rPr>
      <t>6</t>
    </r>
    <r>
      <rPr>
        <sz val="18"/>
        <rFont val="仿宋_GB2312"/>
        <family val="2"/>
        <charset val="-122"/>
      </rPr>
      <t>号墩钢围堰完成承台浇筑，开始墩身施工，</t>
    </r>
    <r>
      <rPr>
        <sz val="18"/>
        <rFont val="Times New Roman"/>
        <family val="2"/>
        <charset val="-122"/>
      </rPr>
      <t>5</t>
    </r>
    <r>
      <rPr>
        <sz val="18"/>
        <rFont val="仿宋_GB2312"/>
        <family val="2"/>
        <charset val="-122"/>
      </rPr>
      <t>号墩钢围堰拼接安装，封底。</t>
    </r>
  </si>
  <si>
    <r>
      <t>6</t>
    </r>
    <r>
      <rPr>
        <sz val="18"/>
        <rFont val="仿宋_GB2312"/>
        <family val="2"/>
        <charset val="-122"/>
      </rPr>
      <t>号墩墩身完成浇筑，</t>
    </r>
    <r>
      <rPr>
        <sz val="18"/>
        <rFont val="Times New Roman"/>
        <family val="2"/>
        <charset val="-122"/>
      </rPr>
      <t>5</t>
    </r>
    <r>
      <rPr>
        <sz val="18"/>
        <rFont val="仿宋_GB2312"/>
        <family val="2"/>
        <charset val="-122"/>
      </rPr>
      <t>号墩完成承台和墩身浇筑</t>
    </r>
  </si>
  <si>
    <r>
      <rPr>
        <sz val="18"/>
        <rFont val="仿宋_GB2312"/>
        <family val="2"/>
        <charset val="-122"/>
      </rPr>
      <t>柳城县大埔融江复线桥工程（一期）</t>
    </r>
  </si>
  <si>
    <r>
      <rPr>
        <sz val="18"/>
        <rFont val="仿宋_GB2312"/>
        <family val="2"/>
        <charset val="-122"/>
      </rPr>
      <t>广西中天工程建设集团有限公司</t>
    </r>
  </si>
  <si>
    <r>
      <rPr>
        <sz val="18"/>
        <rFont val="仿宋_GB2312"/>
        <family val="2"/>
        <charset val="-122"/>
      </rPr>
      <t>柳城县政府</t>
    </r>
  </si>
  <si>
    <r>
      <rPr>
        <sz val="18"/>
        <rFont val="仿宋_GB2312"/>
        <family val="2"/>
        <charset val="-122"/>
      </rPr>
      <t>柳城县</t>
    </r>
  </si>
  <si>
    <r>
      <rPr>
        <sz val="18"/>
        <rFont val="仿宋_GB2312"/>
        <family val="2"/>
        <charset val="-122"/>
      </rPr>
      <t>一期工程在现状大埔大桥的上下游各修建一幅</t>
    </r>
    <r>
      <rPr>
        <sz val="18"/>
        <rFont val="Times New Roman"/>
        <family val="2"/>
        <charset val="-122"/>
      </rPr>
      <t>13</t>
    </r>
    <r>
      <rPr>
        <sz val="18"/>
        <rFont val="仿宋_GB2312"/>
        <family val="2"/>
        <charset val="-122"/>
      </rPr>
      <t>米宽的复线桥及配套道路工程，工程全长</t>
    </r>
    <r>
      <rPr>
        <sz val="18"/>
        <rFont val="Times New Roman"/>
        <family val="2"/>
        <charset val="-122"/>
      </rPr>
      <t>1.885</t>
    </r>
    <r>
      <rPr>
        <sz val="18"/>
        <rFont val="仿宋_GB2312"/>
        <family val="2"/>
        <charset val="-122"/>
      </rPr>
      <t>千米，其中道路长</t>
    </r>
    <r>
      <rPr>
        <sz val="18"/>
        <rFont val="Times New Roman"/>
        <family val="2"/>
        <charset val="-122"/>
      </rPr>
      <t>1.3434</t>
    </r>
    <r>
      <rPr>
        <sz val="18"/>
        <rFont val="仿宋_GB2312"/>
        <family val="2"/>
        <charset val="-122"/>
      </rPr>
      <t>千米、桥梁长</t>
    </r>
    <r>
      <rPr>
        <sz val="18"/>
        <rFont val="Times New Roman"/>
        <family val="2"/>
        <charset val="-122"/>
      </rPr>
      <t>541.6</t>
    </r>
    <r>
      <rPr>
        <sz val="18"/>
        <rFont val="仿宋_GB2312"/>
        <family val="2"/>
        <charset val="-122"/>
      </rPr>
      <t>米，红线宽度约</t>
    </r>
    <r>
      <rPr>
        <sz val="18"/>
        <rFont val="Times New Roman"/>
        <family val="2"/>
        <charset val="-122"/>
      </rPr>
      <t>50</t>
    </r>
    <r>
      <rPr>
        <sz val="18"/>
        <rFont val="仿宋_GB2312"/>
        <family val="2"/>
        <charset val="-122"/>
      </rPr>
      <t>米</t>
    </r>
  </si>
  <si>
    <t>2021-2024</t>
  </si>
  <si>
    <r>
      <rPr>
        <sz val="18"/>
        <rFont val="仿宋_GB2312"/>
        <family val="2"/>
        <charset val="-122"/>
      </rPr>
      <t>上级资金</t>
    </r>
    <r>
      <rPr>
        <sz val="18"/>
        <rFont val="Times New Roman"/>
        <family val="2"/>
        <charset val="-122"/>
      </rPr>
      <t xml:space="preserve">
</t>
    </r>
    <r>
      <rPr>
        <sz val="18"/>
        <rFont val="仿宋_GB2312"/>
        <family val="2"/>
        <charset val="-122"/>
      </rPr>
      <t>银行贷款</t>
    </r>
  </si>
  <si>
    <r>
      <rPr>
        <sz val="18"/>
        <rFont val="仿宋_GB2312"/>
        <family val="2"/>
        <charset val="-122"/>
      </rPr>
      <t>完成工程量</t>
    </r>
    <r>
      <rPr>
        <sz val="18"/>
        <rFont val="Times New Roman"/>
        <family val="2"/>
        <charset val="-122"/>
      </rPr>
      <t>50%</t>
    </r>
  </si>
  <si>
    <r>
      <rPr>
        <sz val="18"/>
        <rFont val="仿宋_GB2312"/>
        <family val="2"/>
        <charset val="-122"/>
      </rPr>
      <t>完成上游桥梁水下桩基施工</t>
    </r>
    <r>
      <rPr>
        <sz val="18"/>
        <rFont val="Times New Roman"/>
        <family val="2"/>
        <charset val="-122"/>
      </rPr>
      <t>2</t>
    </r>
    <r>
      <rPr>
        <sz val="18"/>
        <rFont val="仿宋_GB2312"/>
        <family val="2"/>
        <charset val="-122"/>
      </rPr>
      <t>根。</t>
    </r>
  </si>
  <si>
    <r>
      <rPr>
        <sz val="18"/>
        <rFont val="仿宋_GB2312"/>
        <family val="2"/>
        <charset val="-122"/>
      </rPr>
      <t>完成上游桥梁水下桩基施工</t>
    </r>
    <r>
      <rPr>
        <sz val="18"/>
        <rFont val="Times New Roman"/>
        <family val="2"/>
        <charset val="-122"/>
      </rPr>
      <t>4</t>
    </r>
    <r>
      <rPr>
        <sz val="18"/>
        <rFont val="仿宋_GB2312"/>
        <family val="2"/>
        <charset val="-122"/>
      </rPr>
      <t>根。</t>
    </r>
  </si>
  <si>
    <r>
      <rPr>
        <sz val="18"/>
        <rFont val="仿宋_GB2312"/>
        <family val="2"/>
        <charset val="-122"/>
      </rPr>
      <t>完成上游桥梁水下桩基施工</t>
    </r>
    <r>
      <rPr>
        <sz val="18"/>
        <rFont val="Times New Roman"/>
        <family val="2"/>
        <charset val="-122"/>
      </rPr>
      <t>8</t>
    </r>
    <r>
      <rPr>
        <sz val="18"/>
        <rFont val="仿宋_GB2312"/>
        <family val="2"/>
        <charset val="-122"/>
      </rPr>
      <t>根。</t>
    </r>
  </si>
  <si>
    <r>
      <rPr>
        <sz val="18"/>
        <rFont val="仿宋_GB2312"/>
        <family val="2"/>
        <charset val="-122"/>
      </rPr>
      <t>完成上游桥梁水下桩基施工</t>
    </r>
    <r>
      <rPr>
        <sz val="18"/>
        <rFont val="Times New Roman"/>
        <family val="2"/>
        <charset val="-122"/>
      </rPr>
      <t>100%</t>
    </r>
  </si>
  <si>
    <r>
      <rPr>
        <sz val="18"/>
        <rFont val="仿宋_GB2312"/>
        <family val="2"/>
        <charset val="-122"/>
      </rPr>
      <t>阳惠路下穿分离式立交通道</t>
    </r>
  </si>
  <si>
    <r>
      <rPr>
        <sz val="18"/>
        <rFont val="仿宋_GB2312"/>
        <family val="2"/>
        <charset val="-122"/>
      </rPr>
      <t>阳和工业新区（北部生态新区）管委会</t>
    </r>
  </si>
  <si>
    <r>
      <rPr>
        <sz val="18"/>
        <rFont val="仿宋_GB2312"/>
        <family val="2"/>
        <charset val="-122"/>
      </rPr>
      <t>阳和工业新区</t>
    </r>
  </si>
  <si>
    <r>
      <rPr>
        <sz val="18"/>
        <rFont val="仿宋_GB2312"/>
        <family val="2"/>
        <charset val="-122"/>
      </rPr>
      <t>包含</t>
    </r>
    <r>
      <rPr>
        <sz val="18"/>
        <rFont val="Times New Roman"/>
        <family val="2"/>
        <charset val="-122"/>
      </rPr>
      <t>4</t>
    </r>
    <r>
      <rPr>
        <sz val="18"/>
        <rFont val="仿宋_GB2312"/>
        <family val="2"/>
        <charset val="-122"/>
      </rPr>
      <t>条道路，分别为阳惠路东段至阳华路、东外环南段快速路、泉南高速公路、龟山纵一路</t>
    </r>
  </si>
  <si>
    <r>
      <rPr>
        <sz val="18"/>
        <rFont val="仿宋_GB2312"/>
        <family val="2"/>
        <charset val="-122"/>
      </rPr>
      <t>主体结构施工</t>
    </r>
  </si>
  <si>
    <r>
      <rPr>
        <sz val="18"/>
        <rFont val="仿宋_GB2312"/>
        <family val="2"/>
        <charset val="-122"/>
      </rPr>
      <t>龟山纵一路上跨桥桥面施工，高速路改道处的高压线迁改。</t>
    </r>
  </si>
  <si>
    <r>
      <rPr>
        <sz val="18"/>
        <rFont val="仿宋_GB2312"/>
        <family val="2"/>
        <charset val="-122"/>
      </rPr>
      <t>高速公路改道的便道施工。</t>
    </r>
  </si>
  <si>
    <r>
      <rPr>
        <sz val="18"/>
        <rFont val="仿宋_GB2312"/>
        <family val="2"/>
        <charset val="-122"/>
      </rPr>
      <t>主体结构施工。</t>
    </r>
  </si>
  <si>
    <r>
      <rPr>
        <sz val="18"/>
        <rFont val="仿宋_GB2312"/>
        <family val="2"/>
        <charset val="-122"/>
      </rPr>
      <t>东环大道</t>
    </r>
    <r>
      <rPr>
        <sz val="18"/>
        <rFont val="Times New Roman"/>
        <family val="2"/>
        <charset val="-122"/>
      </rPr>
      <t>-</t>
    </r>
    <r>
      <rPr>
        <sz val="18"/>
        <rFont val="仿宋_GB2312"/>
        <family val="2"/>
        <charset val="-122"/>
      </rPr>
      <t>炮团路交叉口下穿隧道工程</t>
    </r>
  </si>
  <si>
    <r>
      <rPr>
        <sz val="18"/>
        <rFont val="仿宋_GB2312"/>
        <family val="2"/>
        <charset val="-122"/>
      </rPr>
      <t>市住房城乡建设局</t>
    </r>
    <r>
      <rPr>
        <sz val="18"/>
        <rFont val="Times New Roman"/>
        <family val="2"/>
        <charset val="-122"/>
      </rPr>
      <t xml:space="preserve">
</t>
    </r>
    <r>
      <rPr>
        <sz val="18"/>
        <rFont val="仿宋_GB2312"/>
        <family val="2"/>
        <charset val="-122"/>
      </rPr>
      <t>鱼峰区政府</t>
    </r>
  </si>
  <si>
    <r>
      <rPr>
        <sz val="18"/>
        <rFont val="仿宋_GB2312"/>
        <family val="2"/>
        <charset val="-122"/>
      </rPr>
      <t>鱼峰区</t>
    </r>
  </si>
  <si>
    <r>
      <rPr>
        <sz val="18"/>
        <rFont val="仿宋_GB2312"/>
        <family val="2"/>
        <charset val="-122"/>
      </rPr>
      <t>在东环大道设置下穿隧道，长</t>
    </r>
    <r>
      <rPr>
        <sz val="18"/>
        <rFont val="Times New Roman"/>
        <family val="2"/>
        <charset val="-122"/>
      </rPr>
      <t>460</t>
    </r>
    <r>
      <rPr>
        <sz val="18"/>
        <rFont val="仿宋_GB2312"/>
        <family val="2"/>
        <charset val="-122"/>
      </rPr>
      <t>米</t>
    </r>
  </si>
  <si>
    <t>2021-2025</t>
  </si>
  <si>
    <r>
      <rPr>
        <sz val="18"/>
        <rFont val="仿宋_GB2312"/>
        <family val="2"/>
        <charset val="-122"/>
      </rPr>
      <t>主体施工</t>
    </r>
  </si>
  <si>
    <r>
      <rPr>
        <sz val="18"/>
        <rFont val="仿宋_GB2312"/>
        <family val="2"/>
        <charset val="-122"/>
      </rPr>
      <t>因资金问题停工</t>
    </r>
  </si>
  <si>
    <r>
      <rPr>
        <sz val="18"/>
        <rFont val="仿宋_GB2312"/>
        <family val="2"/>
        <charset val="-122"/>
      </rPr>
      <t>进行电力迁改施工</t>
    </r>
  </si>
  <si>
    <r>
      <rPr>
        <sz val="18"/>
        <rFont val="仿宋_GB2312"/>
        <family val="2"/>
        <charset val="-122"/>
      </rPr>
      <t>三江县老堡大桥工程</t>
    </r>
  </si>
  <si>
    <r>
      <rPr>
        <sz val="18"/>
        <rFont val="仿宋_GB2312"/>
        <family val="2"/>
        <charset val="-122"/>
      </rPr>
      <t>三江县三江文化旅游投资发展有限责任公司</t>
    </r>
  </si>
  <si>
    <r>
      <rPr>
        <sz val="18"/>
        <rFont val="仿宋_GB2312"/>
        <family val="2"/>
        <charset val="-122"/>
      </rPr>
      <t>三江县政府</t>
    </r>
  </si>
  <si>
    <r>
      <rPr>
        <sz val="18"/>
        <rFont val="仿宋_GB2312"/>
        <family val="2"/>
        <charset val="-122"/>
      </rPr>
      <t>全长</t>
    </r>
    <r>
      <rPr>
        <sz val="18"/>
        <rFont val="Times New Roman"/>
        <family val="2"/>
        <charset val="-122"/>
      </rPr>
      <t>340</t>
    </r>
    <r>
      <rPr>
        <sz val="18"/>
        <rFont val="仿宋_GB2312"/>
        <family val="2"/>
        <charset val="-122"/>
      </rPr>
      <t>米，其中桥梁全长</t>
    </r>
    <r>
      <rPr>
        <sz val="18"/>
        <rFont val="Times New Roman"/>
        <family val="2"/>
        <charset val="-122"/>
      </rPr>
      <t>223.8</t>
    </r>
    <r>
      <rPr>
        <sz val="18"/>
        <rFont val="仿宋_GB2312"/>
        <family val="2"/>
        <charset val="-122"/>
      </rPr>
      <t>米，道路</t>
    </r>
    <r>
      <rPr>
        <sz val="18"/>
        <rFont val="Times New Roman"/>
        <family val="2"/>
        <charset val="-122"/>
      </rPr>
      <t>116.2</t>
    </r>
    <r>
      <rPr>
        <sz val="18"/>
        <rFont val="仿宋_GB2312"/>
        <family val="2"/>
        <charset val="-122"/>
      </rPr>
      <t>米，设计速度</t>
    </r>
    <r>
      <rPr>
        <sz val="18"/>
        <rFont val="Times New Roman"/>
        <family val="2"/>
        <charset val="-122"/>
      </rPr>
      <t>60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</si>
  <si>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完成钢栈桥及引孔加固，</t>
    </r>
    <r>
      <rPr>
        <sz val="18"/>
        <rFont val="Times New Roman"/>
        <family val="2"/>
        <charset val="-122"/>
      </rPr>
      <t>3</t>
    </r>
    <r>
      <rPr>
        <sz val="18"/>
        <rFont val="仿宋_GB2312"/>
        <family val="2"/>
        <charset val="-122"/>
      </rPr>
      <t>号桩基、钢围堰、承台</t>
    </r>
  </si>
  <si>
    <r>
      <rPr>
        <sz val="18"/>
        <rFont val="仿宋_GB2312"/>
        <family val="2"/>
        <charset val="-122"/>
      </rPr>
      <t>承台墩柱、塔吊、主体挂篮施工</t>
    </r>
  </si>
  <si>
    <r>
      <rPr>
        <sz val="18"/>
        <rFont val="仿宋_GB2312"/>
        <family val="2"/>
        <charset val="-122"/>
      </rPr>
      <t>主体挂篮施工</t>
    </r>
  </si>
  <si>
    <r>
      <rPr>
        <sz val="18"/>
        <rFont val="仿宋_GB2312"/>
        <family val="2"/>
        <charset val="-122"/>
      </rPr>
      <t>柳州市船舶碰撞城市桥梁三年行动治理项目</t>
    </r>
  </si>
  <si>
    <r>
      <rPr>
        <sz val="18"/>
        <rFont val="仿宋_GB2312"/>
        <family val="2"/>
        <charset val="-122"/>
      </rPr>
      <t>市市政维护处</t>
    </r>
  </si>
  <si>
    <r>
      <rPr>
        <sz val="18"/>
        <rFont val="仿宋_GB2312"/>
        <family val="2"/>
        <charset val="-122"/>
      </rPr>
      <t>市住房城乡建设局</t>
    </r>
  </si>
  <si>
    <r>
      <rPr>
        <sz val="18"/>
        <rFont val="仿宋_GB2312"/>
        <family val="2"/>
        <charset val="-122"/>
      </rPr>
      <t>对白露大桥、双冲大桥等</t>
    </r>
    <r>
      <rPr>
        <sz val="18"/>
        <rFont val="Times New Roman"/>
        <family val="2"/>
        <charset val="-122"/>
      </rPr>
      <t>10</t>
    </r>
    <r>
      <rPr>
        <sz val="18"/>
        <rFont val="仿宋_GB2312"/>
        <family val="2"/>
        <charset val="-122"/>
      </rPr>
      <t>座桥梁加装结构性防撞设施，需要对双冲大桥、壶西大桥等</t>
    </r>
    <r>
      <rPr>
        <sz val="18"/>
        <rFont val="Times New Roman"/>
        <family val="2"/>
        <charset val="-122"/>
      </rPr>
      <t>11</t>
    </r>
    <r>
      <rPr>
        <sz val="18"/>
        <rFont val="仿宋_GB2312"/>
        <family val="2"/>
        <charset val="-122"/>
      </rPr>
      <t>座桥梁加装主动防撞设施</t>
    </r>
  </si>
  <si>
    <t>2022-2023</t>
  </si>
  <si>
    <r>
      <rPr>
        <sz val="18"/>
        <rFont val="仿宋_GB2312"/>
        <family val="2"/>
        <charset val="-122"/>
      </rPr>
      <t>财政资金</t>
    </r>
  </si>
  <si>
    <r>
      <rPr>
        <sz val="18"/>
        <rFont val="仿宋_GB2312"/>
        <family val="2"/>
        <charset val="-122"/>
      </rPr>
      <t>完成工程量的</t>
    </r>
    <r>
      <rPr>
        <sz val="18"/>
        <rFont val="Times New Roman"/>
        <family val="2"/>
        <charset val="-122"/>
      </rPr>
      <t>30%</t>
    </r>
  </si>
  <si>
    <r>
      <rPr>
        <sz val="18"/>
        <rFont val="仿宋_GB2312"/>
        <family val="2"/>
        <charset val="-122"/>
      </rPr>
      <t>完成工程量的</t>
    </r>
    <r>
      <rPr>
        <sz val="18"/>
        <rFont val="Times New Roman"/>
        <family val="2"/>
        <charset val="-122"/>
      </rPr>
      <t>50%</t>
    </r>
    <r>
      <rPr>
        <sz val="18"/>
        <rFont val="仿宋_GB2312"/>
        <family val="2"/>
        <charset val="-122"/>
      </rPr>
      <t>，计划完成</t>
    </r>
    <r>
      <rPr>
        <sz val="18"/>
        <rFont val="Times New Roman"/>
        <family val="2"/>
        <charset val="-122"/>
      </rPr>
      <t>15</t>
    </r>
    <r>
      <rPr>
        <sz val="18"/>
        <rFont val="仿宋_GB2312"/>
        <family val="2"/>
        <charset val="-122"/>
      </rPr>
      <t>座桥梁的主动预警装备安装工作</t>
    </r>
  </si>
  <si>
    <r>
      <rPr>
        <sz val="18"/>
        <rFont val="仿宋_GB2312"/>
        <family val="2"/>
        <charset val="-122"/>
      </rPr>
      <t>完成工程量的</t>
    </r>
    <r>
      <rPr>
        <sz val="18"/>
        <rFont val="Times New Roman"/>
        <family val="2"/>
        <charset val="-122"/>
      </rPr>
      <t>75%</t>
    </r>
    <r>
      <rPr>
        <sz val="18"/>
        <rFont val="仿宋_GB2312"/>
        <family val="2"/>
        <charset val="-122"/>
      </rPr>
      <t>，计划完成</t>
    </r>
    <r>
      <rPr>
        <sz val="18"/>
        <rFont val="Times New Roman"/>
        <family val="2"/>
        <charset val="-122"/>
      </rPr>
      <t>10</t>
    </r>
    <r>
      <rPr>
        <sz val="18"/>
        <rFont val="仿宋_GB2312"/>
        <family val="2"/>
        <charset val="-122"/>
      </rPr>
      <t>座桥梁的被动防撞预警装置的安装</t>
    </r>
  </si>
  <si>
    <r>
      <rPr>
        <sz val="18"/>
        <rFont val="仿宋_GB2312"/>
        <family val="2"/>
        <charset val="-122"/>
      </rPr>
      <t>工程主体完工</t>
    </r>
  </si>
  <si>
    <r>
      <rPr>
        <sz val="18"/>
        <rFont val="仿宋_GB2312"/>
        <family val="2"/>
        <charset val="-122"/>
      </rPr>
      <t>（四）市政道路</t>
    </r>
  </si>
  <si>
    <r>
      <rPr>
        <sz val="18"/>
        <rFont val="仿宋_GB2312"/>
        <family val="2"/>
        <charset val="-122"/>
      </rPr>
      <t>航二路至银桐路道路工程</t>
    </r>
  </si>
  <si>
    <r>
      <rPr>
        <sz val="18"/>
        <rFont val="仿宋_GB2312"/>
        <family val="2"/>
        <charset val="-122"/>
      </rPr>
      <t>市住房城乡建设局</t>
    </r>
    <r>
      <rPr>
        <sz val="18"/>
        <rFont val="Times New Roman"/>
        <family val="2"/>
        <charset val="-122"/>
      </rPr>
      <t xml:space="preserve">
</t>
    </r>
    <r>
      <rPr>
        <sz val="18"/>
        <rFont val="仿宋_GB2312"/>
        <family val="2"/>
        <charset val="-122"/>
      </rPr>
      <t>鱼峰区政府</t>
    </r>
    <r>
      <rPr>
        <sz val="18"/>
        <rFont val="Times New Roman"/>
        <family val="2"/>
        <charset val="-122"/>
      </rPr>
      <t xml:space="preserve">
</t>
    </r>
    <r>
      <rPr>
        <sz val="18"/>
        <rFont val="仿宋_GB2312"/>
        <family val="2"/>
        <charset val="-122"/>
      </rPr>
      <t>柳南区政府</t>
    </r>
  </si>
  <si>
    <r>
      <rPr>
        <sz val="18"/>
        <rFont val="仿宋_GB2312"/>
        <family val="2"/>
        <charset val="-122"/>
      </rPr>
      <t>鱼峰区</t>
    </r>
    <r>
      <rPr>
        <sz val="18"/>
        <rFont val="Times New Roman"/>
        <family val="2"/>
        <charset val="-122"/>
      </rPr>
      <t xml:space="preserve">
</t>
    </r>
    <r>
      <rPr>
        <sz val="18"/>
        <rFont val="仿宋_GB2312"/>
        <family val="2"/>
        <charset val="-122"/>
      </rPr>
      <t>柳南区</t>
    </r>
  </si>
  <si>
    <r>
      <rPr>
        <sz val="18"/>
        <rFont val="仿宋_GB2312"/>
        <family val="2"/>
        <charset val="-122"/>
      </rPr>
      <t>全长约</t>
    </r>
    <r>
      <rPr>
        <sz val="18"/>
        <rFont val="Times New Roman"/>
        <family val="2"/>
        <charset val="-122"/>
      </rPr>
      <t>3.7</t>
    </r>
    <r>
      <rPr>
        <sz val="18"/>
        <rFont val="仿宋_GB2312"/>
        <family val="2"/>
        <charset val="-122"/>
      </rPr>
      <t>千米，道路标准宽度</t>
    </r>
    <r>
      <rPr>
        <sz val="18"/>
        <rFont val="Times New Roman"/>
        <family val="2"/>
        <charset val="-122"/>
      </rPr>
      <t>28</t>
    </r>
    <r>
      <rPr>
        <sz val="18"/>
        <rFont val="仿宋_GB2312"/>
        <family val="2"/>
        <charset val="-122"/>
      </rPr>
      <t>米</t>
    </r>
  </si>
  <si>
    <r>
      <rPr>
        <sz val="18"/>
        <rFont val="仿宋_GB2312"/>
        <family val="2"/>
        <charset val="-122"/>
      </rPr>
      <t>完善两评一案，与社会资本方对接</t>
    </r>
  </si>
  <si>
    <r>
      <rPr>
        <sz val="18"/>
        <rFont val="仿宋_GB2312"/>
        <family val="2"/>
        <charset val="-122"/>
      </rPr>
      <t>白露大道东段</t>
    </r>
  </si>
  <si>
    <r>
      <rPr>
        <sz val="18"/>
        <rFont val="仿宋_GB2312"/>
        <family val="2"/>
        <charset val="-122"/>
      </rPr>
      <t>柳北区住房和城乡建设局</t>
    </r>
  </si>
  <si>
    <r>
      <rPr>
        <sz val="18"/>
        <rFont val="仿宋_GB2312"/>
        <family val="2"/>
        <charset val="-122"/>
      </rPr>
      <t>柳北区政府</t>
    </r>
    <r>
      <rPr>
        <sz val="18"/>
        <rFont val="Times New Roman"/>
        <family val="2"/>
        <charset val="-122"/>
      </rPr>
      <t xml:space="preserve">
</t>
    </r>
    <r>
      <rPr>
        <sz val="18"/>
        <rFont val="仿宋_GB2312"/>
        <family val="2"/>
        <charset val="-122"/>
      </rPr>
      <t>市住房城乡建设局</t>
    </r>
  </si>
  <si>
    <r>
      <rPr>
        <sz val="18"/>
        <rFont val="仿宋_GB2312"/>
        <family val="2"/>
        <charset val="-122"/>
      </rPr>
      <t>全长</t>
    </r>
    <r>
      <rPr>
        <sz val="18"/>
        <rFont val="Times New Roman"/>
        <family val="2"/>
        <charset val="-122"/>
      </rPr>
      <t>3.3</t>
    </r>
    <r>
      <rPr>
        <sz val="18"/>
        <rFont val="仿宋_GB2312"/>
        <family val="2"/>
        <charset val="-122"/>
      </rPr>
      <t>千米，红线宽度</t>
    </r>
    <r>
      <rPr>
        <sz val="18"/>
        <rFont val="Times New Roman"/>
        <family val="2"/>
        <charset val="-122"/>
      </rPr>
      <t>36-40</t>
    </r>
    <r>
      <rPr>
        <sz val="18"/>
        <rFont val="仿宋_GB2312"/>
        <family val="2"/>
        <charset val="-122"/>
      </rPr>
      <t>米</t>
    </r>
  </si>
  <si>
    <r>
      <rPr>
        <sz val="18"/>
        <rFont val="仿宋_GB2312"/>
        <family val="2"/>
        <charset val="-122"/>
      </rPr>
      <t>计划招商引资</t>
    </r>
  </si>
  <si>
    <r>
      <rPr>
        <sz val="18"/>
        <rFont val="仿宋_GB2312"/>
        <family val="2"/>
        <charset val="-122"/>
      </rPr>
      <t>完成招商引资</t>
    </r>
  </si>
  <si>
    <r>
      <rPr>
        <sz val="18"/>
        <rFont val="仿宋_GB2312"/>
        <family val="2"/>
        <charset val="-122"/>
      </rPr>
      <t>计划开工建设</t>
    </r>
  </si>
  <si>
    <r>
      <rPr>
        <sz val="18"/>
        <rFont val="仿宋_GB2312"/>
        <family val="2"/>
        <charset val="-122"/>
      </rPr>
      <t>和畅路北段</t>
    </r>
  </si>
  <si>
    <r>
      <rPr>
        <sz val="18"/>
        <rFont val="仿宋_GB2312"/>
        <family val="2"/>
        <charset val="-122"/>
      </rPr>
      <t>道路长度</t>
    </r>
    <r>
      <rPr>
        <sz val="18"/>
        <rFont val="Times New Roman"/>
        <family val="2"/>
        <charset val="-122"/>
      </rPr>
      <t>2500</t>
    </r>
    <r>
      <rPr>
        <sz val="18"/>
        <rFont val="仿宋_GB2312"/>
        <family val="2"/>
        <charset val="-122"/>
      </rPr>
      <t>米，红线宽度</t>
    </r>
    <r>
      <rPr>
        <sz val="18"/>
        <rFont val="Times New Roman"/>
        <family val="2"/>
        <charset val="-122"/>
      </rPr>
      <t>34</t>
    </r>
    <r>
      <rPr>
        <sz val="18"/>
        <rFont val="仿宋_GB2312"/>
        <family val="2"/>
        <charset val="-122"/>
      </rPr>
      <t>米，城市次干路</t>
    </r>
  </si>
  <si>
    <r>
      <rPr>
        <sz val="18"/>
        <rFont val="仿宋_GB2312"/>
        <family val="2"/>
        <charset val="-122"/>
      </rPr>
      <t>完成部分路床、路基工程，总工程量的</t>
    </r>
    <r>
      <rPr>
        <sz val="18"/>
        <rFont val="Times New Roman"/>
        <family val="2"/>
        <charset val="-122"/>
      </rPr>
      <t>15%</t>
    </r>
  </si>
  <si>
    <r>
      <rPr>
        <sz val="18"/>
        <rFont val="仿宋_GB2312"/>
        <family val="2"/>
        <charset val="-122"/>
      </rPr>
      <t>完成部分路床排水路基工程，总工程量的</t>
    </r>
    <r>
      <rPr>
        <sz val="18"/>
        <rFont val="Times New Roman"/>
        <family val="2"/>
        <charset val="-122"/>
      </rPr>
      <t>25%</t>
    </r>
  </si>
  <si>
    <r>
      <rPr>
        <sz val="18"/>
        <rFont val="仿宋_GB2312"/>
        <family val="2"/>
        <charset val="-122"/>
      </rPr>
      <t>完成路床及部分排水路基工程，总工程量的</t>
    </r>
    <r>
      <rPr>
        <sz val="18"/>
        <rFont val="Times New Roman"/>
        <family val="2"/>
        <charset val="-122"/>
      </rPr>
      <t>35%</t>
    </r>
  </si>
  <si>
    <r>
      <rPr>
        <sz val="18"/>
        <rFont val="仿宋_GB2312"/>
        <family val="2"/>
        <charset val="-122"/>
      </rPr>
      <t>雀儿山路工程</t>
    </r>
  </si>
  <si>
    <r>
      <rPr>
        <sz val="18"/>
        <rFont val="仿宋_GB2312"/>
        <family val="2"/>
        <charset val="-122"/>
      </rPr>
      <t>全长</t>
    </r>
    <r>
      <rPr>
        <sz val="18"/>
        <rFont val="Times New Roman"/>
        <family val="2"/>
        <charset val="-122"/>
      </rPr>
      <t>1330</t>
    </r>
    <r>
      <rPr>
        <sz val="18"/>
        <rFont val="仿宋_GB2312"/>
        <family val="2"/>
        <charset val="-122"/>
      </rPr>
      <t>米，红线宽度</t>
    </r>
    <r>
      <rPr>
        <sz val="18"/>
        <rFont val="Times New Roman"/>
        <family val="2"/>
        <charset val="-122"/>
      </rPr>
      <t>30</t>
    </r>
    <r>
      <rPr>
        <sz val="18"/>
        <rFont val="仿宋_GB2312"/>
        <family val="2"/>
        <charset val="-122"/>
      </rPr>
      <t>米</t>
    </r>
  </si>
  <si>
    <r>
      <rPr>
        <sz val="18"/>
        <rFont val="仿宋_GB2312"/>
        <family val="2"/>
        <charset val="-122"/>
      </rPr>
      <t>柳江新城区东三路项目</t>
    </r>
  </si>
  <si>
    <r>
      <rPr>
        <sz val="18"/>
        <rFont val="仿宋_GB2312"/>
        <family val="2"/>
        <charset val="-122"/>
      </rPr>
      <t>柳江区城投公司</t>
    </r>
  </si>
  <si>
    <r>
      <rPr>
        <sz val="18"/>
        <rFont val="仿宋_GB2312"/>
        <family val="2"/>
        <charset val="-122"/>
      </rPr>
      <t>柳江区政府</t>
    </r>
  </si>
  <si>
    <r>
      <rPr>
        <sz val="18"/>
        <rFont val="仿宋_GB2312"/>
        <family val="2"/>
        <charset val="-122"/>
      </rPr>
      <t>全长</t>
    </r>
    <r>
      <rPr>
        <sz val="18"/>
        <rFont val="Times New Roman"/>
        <family val="2"/>
        <charset val="-122"/>
      </rPr>
      <t>2825</t>
    </r>
    <r>
      <rPr>
        <sz val="18"/>
        <rFont val="仿宋_GB2312"/>
        <family val="2"/>
        <charset val="-122"/>
      </rPr>
      <t>米，其中一期长</t>
    </r>
    <r>
      <rPr>
        <sz val="18"/>
        <rFont val="Times New Roman"/>
        <family val="2"/>
        <charset val="-122"/>
      </rPr>
      <t>1150</t>
    </r>
    <r>
      <rPr>
        <sz val="18"/>
        <rFont val="仿宋_GB2312"/>
        <family val="2"/>
        <charset val="-122"/>
      </rPr>
      <t>米，二期长</t>
    </r>
    <r>
      <rPr>
        <sz val="18"/>
        <rFont val="Times New Roman"/>
        <family val="2"/>
        <charset val="-122"/>
      </rPr>
      <t>1655.63</t>
    </r>
    <r>
      <rPr>
        <sz val="18"/>
        <rFont val="仿宋_GB2312"/>
        <family val="2"/>
        <charset val="-122"/>
      </rPr>
      <t>米，红线宽</t>
    </r>
    <r>
      <rPr>
        <sz val="18"/>
        <rFont val="Times New Roman"/>
        <family val="2"/>
        <charset val="-122"/>
      </rPr>
      <t>30</t>
    </r>
    <r>
      <rPr>
        <sz val="18"/>
        <rFont val="仿宋_GB2312"/>
        <family val="2"/>
        <charset val="-122"/>
      </rPr>
      <t>米</t>
    </r>
  </si>
  <si>
    <r>
      <rPr>
        <sz val="18"/>
        <rFont val="仿宋_GB2312"/>
        <family val="2"/>
        <charset val="-122"/>
      </rPr>
      <t>采用</t>
    </r>
    <r>
      <rPr>
        <sz val="18"/>
        <rFont val="Times New Roman"/>
        <family val="2"/>
        <charset val="-122"/>
      </rPr>
      <t>PPP</t>
    </r>
    <r>
      <rPr>
        <sz val="18"/>
        <rFont val="仿宋_GB2312"/>
        <family val="2"/>
        <charset val="-122"/>
      </rPr>
      <t>模式，由柳州市弘基建设投资有限公司负责</t>
    </r>
  </si>
  <si>
    <r>
      <rPr>
        <sz val="18"/>
        <rFont val="仿宋_GB2312"/>
        <family val="2"/>
        <charset val="-122"/>
      </rPr>
      <t>开展前期工作</t>
    </r>
  </si>
  <si>
    <r>
      <rPr>
        <sz val="18"/>
        <rFont val="仿宋_GB2312"/>
        <family val="2"/>
        <charset val="-122"/>
      </rPr>
      <t>凤凰岭大桥跃进路立交节点工程</t>
    </r>
  </si>
  <si>
    <r>
      <rPr>
        <sz val="18"/>
        <rFont val="仿宋_GB2312"/>
        <family val="2"/>
        <charset val="-122"/>
      </rPr>
      <t>建设立交桥，西起雀儿山路，向东依次上跨湘桂铁路、跃进路，东止于滨江世纪城东路接凤凰岭大桥，城市主干道，设计速度</t>
    </r>
    <r>
      <rPr>
        <sz val="18"/>
        <rFont val="Times New Roman"/>
        <family val="2"/>
        <charset val="-122"/>
      </rPr>
      <t>50</t>
    </r>
    <r>
      <rPr>
        <sz val="18"/>
        <rFont val="仿宋_GB2312"/>
        <family val="2"/>
        <charset val="-122"/>
      </rPr>
      <t>公里</t>
    </r>
    <r>
      <rPr>
        <sz val="18"/>
        <rFont val="Times New Roman"/>
        <family val="2"/>
        <charset val="-122"/>
      </rPr>
      <t>/</t>
    </r>
    <r>
      <rPr>
        <sz val="18"/>
        <rFont val="仿宋_GB2312"/>
        <family val="2"/>
        <charset val="-122"/>
      </rPr>
      <t>小时</t>
    </r>
  </si>
  <si>
    <t>2023-2024</t>
  </si>
  <si>
    <r>
      <rPr>
        <sz val="18"/>
        <rFont val="仿宋_GB2312"/>
        <family val="2"/>
        <charset val="-122"/>
      </rPr>
      <t>协调宁铁办理相关手续</t>
    </r>
  </si>
  <si>
    <r>
      <rPr>
        <sz val="18"/>
        <rFont val="仿宋_GB2312"/>
        <family val="2"/>
        <charset val="-122"/>
      </rPr>
      <t>签订协议，开展桩基施工</t>
    </r>
  </si>
  <si>
    <r>
      <rPr>
        <sz val="18"/>
        <rFont val="仿宋_GB2312"/>
        <family val="2"/>
        <charset val="-122"/>
      </rPr>
      <t>开展桥梁桩基施工</t>
    </r>
  </si>
  <si>
    <r>
      <rPr>
        <sz val="18"/>
        <rFont val="仿宋_GB2312"/>
        <family val="2"/>
        <charset val="-122"/>
      </rPr>
      <t>阳泰路西段</t>
    </r>
  </si>
  <si>
    <r>
      <rPr>
        <sz val="18"/>
        <rFont val="仿宋_GB2312"/>
        <family val="2"/>
        <charset val="-122"/>
      </rPr>
      <t>西起和源路，东至阳和大道，长约</t>
    </r>
    <r>
      <rPr>
        <sz val="18"/>
        <rFont val="Times New Roman"/>
        <family val="2"/>
        <charset val="-122"/>
      </rPr>
      <t>738</t>
    </r>
    <r>
      <rPr>
        <sz val="18"/>
        <rFont val="仿宋_GB2312"/>
        <family val="2"/>
        <charset val="-122"/>
      </rPr>
      <t>米，宽</t>
    </r>
    <r>
      <rPr>
        <sz val="18"/>
        <rFont val="Times New Roman"/>
        <family val="2"/>
        <charset val="-122"/>
      </rPr>
      <t>34</t>
    </r>
    <r>
      <rPr>
        <sz val="18"/>
        <rFont val="仿宋_GB2312"/>
        <family val="2"/>
        <charset val="-122"/>
      </rPr>
      <t>米</t>
    </r>
  </si>
  <si>
    <r>
      <rPr>
        <sz val="18"/>
        <rFont val="仿宋_GB2312"/>
        <family val="2"/>
        <charset val="-122"/>
      </rPr>
      <t>完成项目红线内征拆工作</t>
    </r>
  </si>
  <si>
    <r>
      <rPr>
        <sz val="18"/>
        <rFont val="仿宋_GB2312"/>
        <family val="2"/>
        <charset val="-122"/>
      </rPr>
      <t>场地清表工作</t>
    </r>
  </si>
  <si>
    <r>
      <rPr>
        <sz val="18"/>
        <rFont val="仿宋_GB2312"/>
        <family val="2"/>
        <charset val="-122"/>
      </rPr>
      <t>完成项目部建设</t>
    </r>
  </si>
  <si>
    <r>
      <rPr>
        <sz val="18"/>
        <rFont val="仿宋_GB2312"/>
        <family val="2"/>
        <charset val="-122"/>
      </rPr>
      <t>部分土方工程及排水管沟开挖</t>
    </r>
  </si>
  <si>
    <r>
      <rPr>
        <sz val="18"/>
        <rFont val="仿宋_GB2312"/>
        <family val="2"/>
        <charset val="-122"/>
      </rPr>
      <t>春苑路南段</t>
    </r>
  </si>
  <si>
    <r>
      <rPr>
        <sz val="18"/>
        <rFont val="仿宋_GB2312"/>
        <family val="2"/>
        <charset val="-122"/>
      </rPr>
      <t>起于港城路，终于和源路，长约</t>
    </r>
    <r>
      <rPr>
        <sz val="18"/>
        <rFont val="Times New Roman"/>
        <family val="2"/>
        <charset val="-122"/>
      </rPr>
      <t>500</t>
    </r>
    <r>
      <rPr>
        <sz val="18"/>
        <rFont val="仿宋_GB2312"/>
        <family val="2"/>
        <charset val="-122"/>
      </rPr>
      <t>米</t>
    </r>
  </si>
  <si>
    <r>
      <rPr>
        <sz val="18"/>
        <rFont val="仿宋_GB2312"/>
        <family val="2"/>
        <charset val="-122"/>
      </rPr>
      <t>配合开展征拆工作</t>
    </r>
  </si>
  <si>
    <r>
      <rPr>
        <sz val="18"/>
        <rFont val="仿宋_GB2312"/>
        <family val="2"/>
        <charset val="-122"/>
      </rPr>
      <t>进场搭建项目部</t>
    </r>
  </si>
  <si>
    <r>
      <rPr>
        <sz val="18"/>
        <rFont val="仿宋_GB2312"/>
        <family val="2"/>
        <charset val="-122"/>
      </rPr>
      <t>开工进行场地平整</t>
    </r>
  </si>
  <si>
    <r>
      <rPr>
        <sz val="18"/>
        <rFont val="仿宋_GB2312"/>
        <family val="2"/>
        <charset val="-122"/>
      </rPr>
      <t>雨污水管开挖</t>
    </r>
  </si>
  <si>
    <r>
      <rPr>
        <sz val="18"/>
        <rFont val="仿宋_GB2312"/>
        <family val="2"/>
        <charset val="-122"/>
      </rPr>
      <t>柳州市阳和工业新区阳鑫路西段南部路网</t>
    </r>
  </si>
  <si>
    <r>
      <rPr>
        <sz val="18"/>
        <rFont val="仿宋_GB2312"/>
        <family val="2"/>
        <charset val="-122"/>
      </rPr>
      <t>共</t>
    </r>
    <r>
      <rPr>
        <sz val="18"/>
        <rFont val="Times New Roman"/>
        <family val="2"/>
        <charset val="-122"/>
      </rPr>
      <t>4</t>
    </r>
    <r>
      <rPr>
        <sz val="18"/>
        <rFont val="仿宋_GB2312"/>
        <family val="2"/>
        <charset val="-122"/>
      </rPr>
      <t>条道路总长</t>
    </r>
    <r>
      <rPr>
        <sz val="18"/>
        <rFont val="Times New Roman"/>
        <family val="2"/>
        <charset val="-122"/>
      </rPr>
      <t>1275</t>
    </r>
    <r>
      <rPr>
        <sz val="18"/>
        <rFont val="仿宋_GB2312"/>
        <family val="2"/>
        <charset val="-122"/>
      </rPr>
      <t>米，宽</t>
    </r>
    <r>
      <rPr>
        <sz val="18"/>
        <rFont val="Times New Roman"/>
        <family val="2"/>
        <charset val="-122"/>
      </rPr>
      <t>18</t>
    </r>
    <r>
      <rPr>
        <sz val="18"/>
        <rFont val="仿宋_GB2312"/>
        <family val="2"/>
        <charset val="-122"/>
      </rPr>
      <t>米，城市支路</t>
    </r>
  </si>
  <si>
    <r>
      <rPr>
        <sz val="18"/>
        <rFont val="仿宋_GB2312"/>
        <family val="2"/>
        <charset val="-122"/>
      </rPr>
      <t>完成部分路床及排水工程，总工程量的</t>
    </r>
    <r>
      <rPr>
        <sz val="18"/>
        <rFont val="Times New Roman"/>
        <family val="2"/>
        <charset val="-122"/>
      </rPr>
      <t>15%</t>
    </r>
  </si>
  <si>
    <r>
      <rPr>
        <sz val="18"/>
        <rFont val="仿宋_GB2312"/>
        <family val="2"/>
        <charset val="-122"/>
      </rPr>
      <t>完成部分路床及排水工程，总工程量的</t>
    </r>
    <r>
      <rPr>
        <sz val="18"/>
        <rFont val="Times New Roman"/>
        <family val="2"/>
        <charset val="-122"/>
      </rPr>
      <t>25%</t>
    </r>
  </si>
  <si>
    <r>
      <rPr>
        <sz val="18"/>
        <rFont val="仿宋_GB2312"/>
        <family val="2"/>
        <charset val="-122"/>
      </rPr>
      <t>完成部分路面及配套工程，总工程量的</t>
    </r>
    <r>
      <rPr>
        <sz val="18"/>
        <rFont val="Times New Roman"/>
        <family val="2"/>
        <charset val="-122"/>
      </rPr>
      <t>45%</t>
    </r>
  </si>
  <si>
    <r>
      <rPr>
        <sz val="18"/>
        <rFont val="仿宋_GB2312"/>
        <family val="2"/>
        <charset val="-122"/>
      </rPr>
      <t>柳东新区核心区及周边片区路网</t>
    </r>
  </si>
  <si>
    <r>
      <rPr>
        <sz val="18"/>
        <rFont val="仿宋_GB2312"/>
        <family val="2"/>
        <charset val="-122"/>
      </rPr>
      <t>市东城集团</t>
    </r>
  </si>
  <si>
    <r>
      <rPr>
        <sz val="18"/>
        <rFont val="仿宋_GB2312"/>
        <family val="2"/>
        <charset val="-122"/>
      </rPr>
      <t>柳东新区管委会</t>
    </r>
  </si>
  <si>
    <r>
      <rPr>
        <sz val="18"/>
        <rFont val="仿宋_GB2312"/>
        <family val="2"/>
        <charset val="-122"/>
      </rPr>
      <t>柳东新区</t>
    </r>
  </si>
  <si>
    <r>
      <rPr>
        <sz val="18"/>
        <rFont val="仿宋_GB2312"/>
        <family val="2"/>
        <charset val="-122"/>
      </rPr>
      <t>新建纵三路等</t>
    </r>
    <r>
      <rPr>
        <sz val="18"/>
        <rFont val="Times New Roman"/>
        <family val="2"/>
        <charset val="-122"/>
      </rPr>
      <t>5</t>
    </r>
    <r>
      <rPr>
        <sz val="18"/>
        <rFont val="仿宋_GB2312"/>
        <family val="2"/>
        <charset val="-122"/>
      </rPr>
      <t>条道路，全长</t>
    </r>
    <r>
      <rPr>
        <sz val="18"/>
        <rFont val="Times New Roman"/>
        <family val="2"/>
        <charset val="-122"/>
      </rPr>
      <t>5.8</t>
    </r>
    <r>
      <rPr>
        <sz val="18"/>
        <rFont val="仿宋_GB2312"/>
        <family val="2"/>
        <charset val="-122"/>
      </rPr>
      <t>公里，红线</t>
    </r>
    <r>
      <rPr>
        <sz val="18"/>
        <rFont val="Times New Roman"/>
        <family val="2"/>
        <charset val="-122"/>
      </rPr>
      <t>18</t>
    </r>
    <r>
      <rPr>
        <sz val="18"/>
        <rFont val="仿宋_GB2312"/>
        <family val="2"/>
        <charset val="-122"/>
      </rPr>
      <t>米</t>
    </r>
    <r>
      <rPr>
        <sz val="18"/>
        <rFont val="Times New Roman"/>
        <family val="2"/>
        <charset val="-122"/>
      </rPr>
      <t>-38</t>
    </r>
    <r>
      <rPr>
        <sz val="18"/>
        <rFont val="仿宋_GB2312"/>
        <family val="2"/>
        <charset val="-122"/>
      </rPr>
      <t>米；续建横二路等</t>
    </r>
    <r>
      <rPr>
        <sz val="18"/>
        <rFont val="Times New Roman"/>
        <family val="2"/>
        <charset val="-122"/>
      </rPr>
      <t>15</t>
    </r>
    <r>
      <rPr>
        <sz val="18"/>
        <rFont val="仿宋_GB2312"/>
        <family val="2"/>
        <charset val="-122"/>
      </rPr>
      <t>条道路，全长</t>
    </r>
    <r>
      <rPr>
        <sz val="18"/>
        <rFont val="Times New Roman"/>
        <family val="2"/>
        <charset val="-122"/>
      </rPr>
      <t>11</t>
    </r>
    <r>
      <rPr>
        <sz val="18"/>
        <rFont val="仿宋_GB2312"/>
        <family val="2"/>
        <charset val="-122"/>
      </rPr>
      <t>公里，红线宽</t>
    </r>
    <r>
      <rPr>
        <sz val="18"/>
        <rFont val="Times New Roman"/>
        <family val="2"/>
        <charset val="-122"/>
      </rPr>
      <t>18-22</t>
    </r>
    <r>
      <rPr>
        <sz val="18"/>
        <rFont val="仿宋_GB2312"/>
        <family val="2"/>
        <charset val="-122"/>
      </rPr>
      <t>米</t>
    </r>
  </si>
  <si>
    <t>2018-2025</t>
  </si>
  <si>
    <r>
      <rPr>
        <sz val="18"/>
        <rFont val="仿宋_GB2312"/>
        <family val="2"/>
        <charset val="-122"/>
      </rPr>
      <t>完成部分道路施工</t>
    </r>
  </si>
  <si>
    <r>
      <rPr>
        <sz val="18"/>
        <rFont val="仿宋_GB2312"/>
        <family val="2"/>
        <charset val="-122"/>
      </rPr>
      <t>计划完成工程量</t>
    </r>
    <r>
      <rPr>
        <sz val="18"/>
        <rFont val="Times New Roman"/>
        <family val="2"/>
        <charset val="-122"/>
      </rPr>
      <t>45%</t>
    </r>
  </si>
  <si>
    <r>
      <rPr>
        <sz val="18"/>
        <rFont val="仿宋_GB2312"/>
        <family val="2"/>
        <charset val="-122"/>
      </rPr>
      <t>计划完成工程量</t>
    </r>
    <r>
      <rPr>
        <sz val="18"/>
        <rFont val="Times New Roman"/>
        <family val="2"/>
        <charset val="-122"/>
      </rPr>
      <t>46%</t>
    </r>
    <r>
      <rPr>
        <sz val="18"/>
        <rFont val="仿宋_GB2312"/>
        <family val="2"/>
        <charset val="-122"/>
      </rPr>
      <t>，计划推进横二路、荷塘路、纵十二路沥青层施工</t>
    </r>
  </si>
  <si>
    <r>
      <rPr>
        <sz val="18"/>
        <rFont val="仿宋_GB2312"/>
        <family val="2"/>
        <charset val="-122"/>
      </rPr>
      <t>计划完成工程量</t>
    </r>
    <r>
      <rPr>
        <sz val="18"/>
        <rFont val="Times New Roman"/>
        <family val="2"/>
        <charset val="-122"/>
      </rPr>
      <t>47%</t>
    </r>
    <r>
      <rPr>
        <sz val="18"/>
        <rFont val="仿宋_GB2312"/>
        <family val="2"/>
        <charset val="-122"/>
      </rPr>
      <t>，计划推进、纵六路级配碎石层施工</t>
    </r>
  </si>
  <si>
    <r>
      <rPr>
        <sz val="18"/>
        <rFont val="仿宋_GB2312"/>
        <family val="2"/>
        <charset val="-122"/>
      </rPr>
      <t>计划完成工程量</t>
    </r>
    <r>
      <rPr>
        <sz val="18"/>
        <rFont val="Times New Roman"/>
        <family val="2"/>
        <charset val="-122"/>
      </rPr>
      <t>48%</t>
    </r>
    <r>
      <rPr>
        <sz val="18"/>
        <rFont val="仿宋_GB2312"/>
        <family val="2"/>
        <charset val="-122"/>
      </rPr>
      <t>，计划推进纵六路水稳层施工</t>
    </r>
  </si>
  <si>
    <r>
      <rPr>
        <sz val="18"/>
        <rFont val="仿宋_GB2312"/>
        <family val="2"/>
        <charset val="-122"/>
      </rPr>
      <t>航二路延长线</t>
    </r>
  </si>
  <si>
    <r>
      <rPr>
        <sz val="18"/>
        <rFont val="仿宋_GB2312"/>
        <family val="2"/>
        <charset val="-122"/>
      </rPr>
      <t>市重点办</t>
    </r>
    <r>
      <rPr>
        <sz val="18"/>
        <rFont val="Times New Roman"/>
        <family val="2"/>
        <charset val="-122"/>
      </rPr>
      <t xml:space="preserve">
</t>
    </r>
    <r>
      <rPr>
        <sz val="18"/>
        <rFont val="仿宋_GB2312"/>
        <family val="2"/>
        <charset val="-122"/>
      </rPr>
      <t>柳南区政府</t>
    </r>
  </si>
  <si>
    <r>
      <rPr>
        <sz val="18"/>
        <rFont val="仿宋_GB2312"/>
        <family val="2"/>
        <charset val="-122"/>
      </rPr>
      <t>城市主干路，全线长</t>
    </r>
    <r>
      <rPr>
        <sz val="18"/>
        <rFont val="Times New Roman"/>
        <family val="2"/>
        <charset val="-122"/>
      </rPr>
      <t>2714</t>
    </r>
    <r>
      <rPr>
        <sz val="18"/>
        <rFont val="仿宋_GB2312"/>
        <family val="2"/>
        <charset val="-122"/>
      </rPr>
      <t>米，红线宽</t>
    </r>
    <r>
      <rPr>
        <sz val="18"/>
        <rFont val="Times New Roman"/>
        <family val="2"/>
        <charset val="-122"/>
      </rPr>
      <t>40-45</t>
    </r>
    <r>
      <rPr>
        <sz val="18"/>
        <rFont val="仿宋_GB2312"/>
        <family val="2"/>
        <charset val="-122"/>
      </rPr>
      <t>米，双向</t>
    </r>
    <r>
      <rPr>
        <sz val="18"/>
        <rFont val="Times New Roman"/>
        <family val="2"/>
        <charset val="-122"/>
      </rPr>
      <t>6</t>
    </r>
    <r>
      <rPr>
        <sz val="18"/>
        <rFont val="仿宋_GB2312"/>
        <family val="2"/>
        <charset val="-122"/>
      </rPr>
      <t>车道</t>
    </r>
  </si>
  <si>
    <r>
      <rPr>
        <sz val="18"/>
        <rFont val="仿宋_GB2312"/>
        <family val="2"/>
        <charset val="-122"/>
      </rPr>
      <t>道路主线通车</t>
    </r>
  </si>
  <si>
    <r>
      <rPr>
        <sz val="18"/>
        <rFont val="仿宋_GB2312"/>
        <family val="2"/>
        <charset val="-122"/>
      </rPr>
      <t>因项目业主单位资金紧张，项目推进困难，在资金保证的情况下，</t>
    </r>
    <r>
      <rPr>
        <sz val="18"/>
        <rFont val="Times New Roman"/>
        <family val="2"/>
        <charset val="-122"/>
      </rPr>
      <t xml:space="preserve">
1</t>
    </r>
    <r>
      <rPr>
        <sz val="18"/>
        <rFont val="仿宋_GB2312"/>
        <family val="2"/>
        <charset val="-122"/>
      </rPr>
      <t>、桥梁工程：柳邕中桥完成预制梁施工。</t>
    </r>
    <r>
      <rPr>
        <sz val="18"/>
        <rFont val="Times New Roman"/>
        <family val="2"/>
        <charset val="-122"/>
      </rPr>
      <t xml:space="preserve">
2</t>
    </r>
    <r>
      <rPr>
        <sz val="18"/>
        <rFont val="仿宋_GB2312"/>
        <family val="2"/>
        <charset val="-122"/>
      </rPr>
      <t>、道路部分：完成航二路约</t>
    </r>
    <r>
      <rPr>
        <sz val="18"/>
        <rFont val="Times New Roman"/>
        <family val="2"/>
        <charset val="-122"/>
      </rPr>
      <t>100</t>
    </r>
    <r>
      <rPr>
        <sz val="18"/>
        <rFont val="仿宋_GB2312"/>
        <family val="2"/>
        <charset val="-122"/>
      </rPr>
      <t>米路基施工，完成</t>
    </r>
    <r>
      <rPr>
        <sz val="18"/>
        <rFont val="Times New Roman"/>
        <family val="2"/>
        <charset val="-122"/>
      </rPr>
      <t>40%</t>
    </r>
    <r>
      <rPr>
        <sz val="18"/>
        <rFont val="仿宋_GB2312"/>
        <family val="2"/>
        <charset val="-122"/>
      </rPr>
      <t>排水工程。</t>
    </r>
    <r>
      <rPr>
        <sz val="18"/>
        <rFont val="Times New Roman"/>
        <family val="2"/>
        <charset val="-122"/>
      </rPr>
      <t xml:space="preserve">
3</t>
    </r>
    <r>
      <rPr>
        <sz val="18"/>
        <rFont val="仿宋_GB2312"/>
        <family val="2"/>
        <charset val="-122"/>
      </rPr>
      <t>、柳邕下穿工程：完成支护桩施工</t>
    </r>
  </si>
  <si>
    <r>
      <rPr>
        <sz val="18"/>
        <rFont val="仿宋_GB2312"/>
        <family val="2"/>
        <charset val="-122"/>
      </rPr>
      <t>因项目业主单位资金紧张，项目推进困难，在资金保证的情况下，</t>
    </r>
    <r>
      <rPr>
        <sz val="18"/>
        <rFont val="Times New Roman"/>
        <family val="2"/>
        <charset val="-122"/>
      </rPr>
      <t xml:space="preserve">
1</t>
    </r>
    <r>
      <rPr>
        <sz val="18"/>
        <rFont val="仿宋_GB2312"/>
        <family val="2"/>
        <charset val="-122"/>
      </rPr>
      <t>、桥梁工程：柳邕中桥开始预制梁吊装安装工作。</t>
    </r>
    <r>
      <rPr>
        <sz val="18"/>
        <rFont val="Times New Roman"/>
        <family val="2"/>
        <charset val="-122"/>
      </rPr>
      <t xml:space="preserve">
2</t>
    </r>
    <r>
      <rPr>
        <sz val="18"/>
        <rFont val="仿宋_GB2312"/>
        <family val="2"/>
        <charset val="-122"/>
      </rPr>
      <t>、道路部分：完成航二路约</t>
    </r>
    <r>
      <rPr>
        <sz val="18"/>
        <rFont val="Times New Roman"/>
        <family val="2"/>
        <charset val="-122"/>
      </rPr>
      <t>100</t>
    </r>
    <r>
      <rPr>
        <sz val="18"/>
        <rFont val="仿宋_GB2312"/>
        <family val="2"/>
        <charset val="-122"/>
      </rPr>
      <t>米路基施工，开始水稳层铺设，完成</t>
    </r>
    <r>
      <rPr>
        <sz val="18"/>
        <rFont val="Times New Roman"/>
        <family val="2"/>
        <charset val="-122"/>
      </rPr>
      <t>50%</t>
    </r>
    <r>
      <rPr>
        <sz val="18"/>
        <rFont val="仿宋_GB2312"/>
        <family val="2"/>
        <charset val="-122"/>
      </rPr>
      <t>排水工程。</t>
    </r>
    <r>
      <rPr>
        <sz val="18"/>
        <rFont val="Times New Roman"/>
        <family val="2"/>
        <charset val="-122"/>
      </rPr>
      <t xml:space="preserve">
3</t>
    </r>
    <r>
      <rPr>
        <sz val="18"/>
        <rFont val="仿宋_GB2312"/>
        <family val="2"/>
        <charset val="-122"/>
      </rPr>
      <t>、柳邕下穿工程：开始基坑土方开挖</t>
    </r>
  </si>
  <si>
    <r>
      <rPr>
        <sz val="18"/>
        <rFont val="仿宋_GB2312"/>
        <family val="2"/>
        <charset val="-122"/>
      </rPr>
      <t>因项目业主单位资金紧张，项目推进困难，在资金保证的情况下，</t>
    </r>
    <r>
      <rPr>
        <sz val="18"/>
        <rFont val="Times New Roman"/>
        <family val="2"/>
        <charset val="-122"/>
      </rPr>
      <t xml:space="preserve">
1</t>
    </r>
    <r>
      <rPr>
        <sz val="18"/>
        <rFont val="仿宋_GB2312"/>
        <family val="2"/>
        <charset val="-122"/>
      </rPr>
      <t>、桥梁工程：柳邕中桥完成预制梁吊装工作</t>
    </r>
    <r>
      <rPr>
        <sz val="18"/>
        <rFont val="Times New Roman"/>
        <family val="2"/>
        <charset val="-122"/>
      </rPr>
      <t xml:space="preserve">
2</t>
    </r>
    <r>
      <rPr>
        <sz val="18"/>
        <rFont val="仿宋_GB2312"/>
        <family val="2"/>
        <charset val="-122"/>
      </rPr>
      <t>、道路部分：完成航二路约</t>
    </r>
    <r>
      <rPr>
        <sz val="18"/>
        <rFont val="Times New Roman"/>
        <family val="2"/>
        <charset val="-122"/>
      </rPr>
      <t>100</t>
    </r>
    <r>
      <rPr>
        <sz val="18"/>
        <rFont val="仿宋_GB2312"/>
        <family val="2"/>
        <charset val="-122"/>
      </rPr>
      <t>米路基和水稳层施工，完成</t>
    </r>
    <r>
      <rPr>
        <sz val="18"/>
        <rFont val="Times New Roman"/>
        <family val="2"/>
        <charset val="-122"/>
      </rPr>
      <t>70%</t>
    </r>
    <r>
      <rPr>
        <sz val="18"/>
        <rFont val="仿宋_GB2312"/>
        <family val="2"/>
        <charset val="-122"/>
      </rPr>
      <t>排水工程。</t>
    </r>
    <r>
      <rPr>
        <sz val="18"/>
        <rFont val="Times New Roman"/>
        <family val="2"/>
        <charset val="-122"/>
      </rPr>
      <t xml:space="preserve">
3</t>
    </r>
    <r>
      <rPr>
        <sz val="18"/>
        <rFont val="仿宋_GB2312"/>
        <family val="2"/>
        <charset val="-122"/>
      </rPr>
      <t>、柳邕下穿工程：基坑土方开挖完成约</t>
    </r>
    <r>
      <rPr>
        <sz val="18"/>
        <rFont val="Times New Roman"/>
        <family val="2"/>
        <charset val="-122"/>
      </rPr>
      <t>60%</t>
    </r>
    <r>
      <rPr>
        <sz val="18"/>
        <rFont val="仿宋_GB2312"/>
        <family val="2"/>
        <charset val="-122"/>
      </rPr>
      <t>，主体框架开始施工</t>
    </r>
  </si>
  <si>
    <r>
      <rPr>
        <sz val="18"/>
        <rFont val="仿宋_GB2312"/>
        <family val="2"/>
        <charset val="-122"/>
      </rPr>
      <t>因项目业主单位资金紧张，项目推进困难，在资金保证的情况下，</t>
    </r>
    <r>
      <rPr>
        <sz val="18"/>
        <rFont val="Times New Roman"/>
        <family val="2"/>
        <charset val="-122"/>
      </rPr>
      <t xml:space="preserve">
</t>
    </r>
    <r>
      <rPr>
        <sz val="18"/>
        <rFont val="仿宋_GB2312"/>
        <family val="2"/>
        <charset val="-122"/>
      </rPr>
      <t>力争柳邕路至竹鹅溪段具备通车条件</t>
    </r>
  </si>
  <si>
    <r>
      <rPr>
        <sz val="18"/>
        <rFont val="仿宋_GB2312"/>
        <family val="2"/>
        <charset val="-122"/>
      </rPr>
      <t>柳江区东六路（柳江东外环）工程</t>
    </r>
  </si>
  <si>
    <r>
      <rPr>
        <sz val="18"/>
        <rFont val="仿宋_GB2312"/>
        <family val="2"/>
        <charset val="-122"/>
      </rPr>
      <t>全长约</t>
    </r>
    <r>
      <rPr>
        <sz val="18"/>
        <rFont val="Times New Roman"/>
        <family val="2"/>
        <charset val="-122"/>
      </rPr>
      <t>4.9</t>
    </r>
    <r>
      <rPr>
        <sz val="18"/>
        <rFont val="仿宋_GB2312"/>
        <family val="2"/>
        <charset val="-122"/>
      </rPr>
      <t>公里，红线宽</t>
    </r>
    <r>
      <rPr>
        <sz val="18"/>
        <rFont val="Times New Roman"/>
        <family val="2"/>
        <charset val="-122"/>
      </rPr>
      <t>50</t>
    </r>
    <r>
      <rPr>
        <sz val="18"/>
        <rFont val="仿宋_GB2312"/>
        <family val="2"/>
        <charset val="-122"/>
      </rPr>
      <t>米</t>
    </r>
  </si>
  <si>
    <r>
      <rPr>
        <sz val="18"/>
        <rFont val="仿宋_GB2312"/>
        <family val="2"/>
        <charset val="-122"/>
      </rPr>
      <t>道路施工</t>
    </r>
  </si>
  <si>
    <r>
      <rPr>
        <sz val="18"/>
        <rFont val="仿宋_GB2312"/>
        <family val="2"/>
        <charset val="-122"/>
      </rPr>
      <t>基础设施项目，无资金来源，暂缓实施。</t>
    </r>
  </si>
  <si>
    <r>
      <rPr>
        <sz val="18"/>
        <rFont val="仿宋_GB2312"/>
        <family val="2"/>
        <charset val="-122"/>
      </rPr>
      <t>白云路东段道路工程</t>
    </r>
  </si>
  <si>
    <r>
      <rPr>
        <sz val="18"/>
        <rFont val="仿宋_GB2312"/>
        <family val="2"/>
        <charset val="-122"/>
      </rPr>
      <t>城市主干路，全长</t>
    </r>
    <r>
      <rPr>
        <sz val="18"/>
        <rFont val="Times New Roman"/>
        <family val="2"/>
        <charset val="-122"/>
      </rPr>
      <t>1755</t>
    </r>
    <r>
      <rPr>
        <sz val="18"/>
        <rFont val="仿宋_GB2312"/>
        <family val="2"/>
        <charset val="-122"/>
      </rPr>
      <t>米，红线宽</t>
    </r>
    <r>
      <rPr>
        <sz val="18"/>
        <rFont val="Times New Roman"/>
        <family val="2"/>
        <charset val="-122"/>
      </rPr>
      <t>40</t>
    </r>
    <r>
      <rPr>
        <sz val="18"/>
        <rFont val="仿宋_GB2312"/>
        <family val="2"/>
        <charset val="-122"/>
      </rPr>
      <t>米，设计速度</t>
    </r>
    <r>
      <rPr>
        <sz val="18"/>
        <rFont val="Times New Roman"/>
        <family val="2"/>
        <charset val="-122"/>
      </rPr>
      <t>60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</si>
  <si>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基础设施项目，无资金来源，暂缓实施</t>
    </r>
  </si>
  <si>
    <r>
      <rPr>
        <sz val="18"/>
        <rFont val="仿宋_GB2312"/>
        <family val="2"/>
        <charset val="-122"/>
      </rPr>
      <t>和源路南段</t>
    </r>
  </si>
  <si>
    <r>
      <rPr>
        <sz val="18"/>
        <rFont val="仿宋_GB2312"/>
        <family val="2"/>
        <charset val="-122"/>
      </rPr>
      <t>城市次干路，全长</t>
    </r>
    <r>
      <rPr>
        <sz val="18"/>
        <rFont val="Times New Roman"/>
        <family val="2"/>
        <charset val="-122"/>
      </rPr>
      <t>6.197</t>
    </r>
    <r>
      <rPr>
        <sz val="18"/>
        <rFont val="仿宋_GB2312"/>
        <family val="2"/>
        <charset val="-122"/>
      </rPr>
      <t>公里，红线宽</t>
    </r>
    <r>
      <rPr>
        <sz val="18"/>
        <rFont val="Times New Roman"/>
        <family val="2"/>
        <charset val="-122"/>
      </rPr>
      <t>41</t>
    </r>
    <r>
      <rPr>
        <sz val="18"/>
        <rFont val="仿宋_GB2312"/>
        <family val="2"/>
        <charset val="-122"/>
      </rPr>
      <t>米，设计速度</t>
    </r>
    <r>
      <rPr>
        <sz val="18"/>
        <rFont val="Times New Roman"/>
        <family val="2"/>
        <charset val="-122"/>
      </rPr>
      <t>50</t>
    </r>
    <r>
      <rPr>
        <sz val="18"/>
        <rFont val="仿宋_GB2312"/>
        <family val="2"/>
        <charset val="-122"/>
      </rPr>
      <t>公里</t>
    </r>
    <r>
      <rPr>
        <sz val="18"/>
        <rFont val="Times New Roman"/>
        <family val="2"/>
        <charset val="-122"/>
      </rPr>
      <t>/</t>
    </r>
    <r>
      <rPr>
        <sz val="18"/>
        <rFont val="仿宋_GB2312"/>
        <family val="2"/>
        <charset val="-122"/>
      </rPr>
      <t>小时，双向</t>
    </r>
    <r>
      <rPr>
        <sz val="18"/>
        <rFont val="Times New Roman"/>
        <family val="2"/>
        <charset val="-122"/>
      </rPr>
      <t>4</t>
    </r>
    <r>
      <rPr>
        <sz val="18"/>
        <rFont val="仿宋_GB2312"/>
        <family val="2"/>
        <charset val="-122"/>
      </rPr>
      <t>车道</t>
    </r>
  </si>
  <si>
    <t>2016-2025</t>
  </si>
  <si>
    <r>
      <rPr>
        <sz val="18"/>
        <rFont val="仿宋_GB2312"/>
        <family val="2"/>
        <charset val="-122"/>
      </rPr>
      <t>完成部分路床工程，总工程量的</t>
    </r>
    <r>
      <rPr>
        <sz val="18"/>
        <rFont val="Times New Roman"/>
        <family val="2"/>
        <charset val="-122"/>
      </rPr>
      <t>30%</t>
    </r>
  </si>
  <si>
    <r>
      <rPr>
        <sz val="18"/>
        <rFont val="仿宋_GB2312"/>
        <family val="2"/>
        <charset val="-122"/>
      </rPr>
      <t>完成部分路床及路基工程，总工程量的</t>
    </r>
    <r>
      <rPr>
        <sz val="18"/>
        <rFont val="Times New Roman"/>
        <family val="2"/>
        <charset val="-122"/>
      </rPr>
      <t>35%</t>
    </r>
  </si>
  <si>
    <r>
      <rPr>
        <sz val="18"/>
        <rFont val="仿宋_GB2312"/>
        <family val="2"/>
        <charset val="-122"/>
      </rPr>
      <t>完成路床及部分排水、路基工程，总工程量的</t>
    </r>
    <r>
      <rPr>
        <sz val="18"/>
        <rFont val="Times New Roman"/>
        <family val="2"/>
        <charset val="-122"/>
      </rPr>
      <t>40%</t>
    </r>
  </si>
  <si>
    <r>
      <rPr>
        <sz val="18"/>
        <rFont val="仿宋_GB2312"/>
        <family val="2"/>
        <charset val="-122"/>
      </rPr>
      <t>完成部分排水、路基、路面工程，总工程量的</t>
    </r>
    <r>
      <rPr>
        <sz val="18"/>
        <rFont val="Times New Roman"/>
        <family val="2"/>
        <charset val="-122"/>
      </rPr>
      <t>80%</t>
    </r>
  </si>
  <si>
    <r>
      <rPr>
        <sz val="18"/>
        <rFont val="仿宋_GB2312"/>
        <family val="2"/>
        <charset val="-122"/>
      </rPr>
      <t>曙光大道延长线</t>
    </r>
  </si>
  <si>
    <r>
      <rPr>
        <sz val="18"/>
        <rFont val="仿宋_GB2312"/>
        <family val="2"/>
        <charset val="-122"/>
      </rPr>
      <t>全长</t>
    </r>
    <r>
      <rPr>
        <sz val="18"/>
        <rFont val="Times New Roman"/>
        <family val="2"/>
        <charset val="-122"/>
      </rPr>
      <t>4.4</t>
    </r>
    <r>
      <rPr>
        <sz val="18"/>
        <rFont val="仿宋_GB2312"/>
        <family val="2"/>
        <charset val="-122"/>
      </rPr>
      <t>公里，红线宽</t>
    </r>
    <r>
      <rPr>
        <sz val="18"/>
        <rFont val="Times New Roman"/>
        <family val="2"/>
        <charset val="-122"/>
      </rPr>
      <t>54</t>
    </r>
    <r>
      <rPr>
        <sz val="18"/>
        <rFont val="仿宋_GB2312"/>
        <family val="2"/>
        <charset val="-122"/>
      </rPr>
      <t>米</t>
    </r>
  </si>
  <si>
    <r>
      <rPr>
        <sz val="18"/>
        <rFont val="仿宋_GB2312"/>
        <family val="2"/>
        <charset val="-122"/>
      </rPr>
      <t>完成工程量的</t>
    </r>
    <r>
      <rPr>
        <sz val="18"/>
        <rFont val="Times New Roman"/>
        <family val="2"/>
        <charset val="-122"/>
      </rPr>
      <t>60%</t>
    </r>
  </si>
  <si>
    <r>
      <rPr>
        <sz val="18"/>
        <rFont val="仿宋_GB2312"/>
        <family val="2"/>
        <charset val="-122"/>
      </rPr>
      <t>计划完成工程量</t>
    </r>
    <r>
      <rPr>
        <sz val="18"/>
        <rFont val="Times New Roman"/>
        <family val="2"/>
        <charset val="-122"/>
      </rPr>
      <t>55%</t>
    </r>
    <r>
      <rPr>
        <sz val="18"/>
        <rFont val="仿宋_GB2312"/>
        <family val="2"/>
        <charset val="-122"/>
      </rPr>
      <t>，正在开展</t>
    </r>
    <r>
      <rPr>
        <sz val="18"/>
        <rFont val="Times New Roman"/>
        <family val="2"/>
        <charset val="-122"/>
      </rPr>
      <t>1</t>
    </r>
    <r>
      <rPr>
        <sz val="18"/>
        <rFont val="仿宋_GB2312"/>
        <family val="2"/>
        <charset val="-122"/>
      </rPr>
      <t>标段排水箱涵施工</t>
    </r>
  </si>
  <si>
    <r>
      <rPr>
        <sz val="18"/>
        <rFont val="仿宋_GB2312"/>
        <family val="2"/>
        <charset val="-122"/>
      </rPr>
      <t>计划完成工程量</t>
    </r>
    <r>
      <rPr>
        <sz val="18"/>
        <rFont val="Times New Roman"/>
        <family val="2"/>
        <charset val="-122"/>
      </rPr>
      <t>57%</t>
    </r>
    <r>
      <rPr>
        <sz val="18"/>
        <rFont val="仿宋_GB2312"/>
        <family val="2"/>
        <charset val="-122"/>
      </rPr>
      <t>，计划推进</t>
    </r>
    <r>
      <rPr>
        <sz val="18"/>
        <rFont val="Times New Roman"/>
        <family val="2"/>
        <charset val="-122"/>
      </rPr>
      <t>1</t>
    </r>
    <r>
      <rPr>
        <sz val="18"/>
        <rFont val="仿宋_GB2312"/>
        <family val="2"/>
        <charset val="-122"/>
      </rPr>
      <t>标段水稳层施工</t>
    </r>
  </si>
  <si>
    <r>
      <rPr>
        <sz val="18"/>
        <rFont val="仿宋_GB2312"/>
        <family val="2"/>
        <charset val="-122"/>
      </rPr>
      <t>计划完成工程量</t>
    </r>
    <r>
      <rPr>
        <sz val="18"/>
        <rFont val="Times New Roman"/>
        <family val="2"/>
        <charset val="-122"/>
      </rPr>
      <t>58%</t>
    </r>
    <r>
      <rPr>
        <sz val="18"/>
        <rFont val="仿宋_GB2312"/>
        <family val="2"/>
        <charset val="-122"/>
      </rPr>
      <t>，计划推进</t>
    </r>
    <r>
      <rPr>
        <sz val="18"/>
        <rFont val="Times New Roman"/>
        <family val="2"/>
        <charset val="-122"/>
      </rPr>
      <t>1</t>
    </r>
    <r>
      <rPr>
        <sz val="18"/>
        <rFont val="仿宋_GB2312"/>
        <family val="2"/>
        <charset val="-122"/>
      </rPr>
      <t>标段人行道施工</t>
    </r>
  </si>
  <si>
    <r>
      <rPr>
        <sz val="18"/>
        <rFont val="仿宋_GB2312"/>
        <family val="2"/>
        <charset val="-122"/>
      </rPr>
      <t>计划完成工程量</t>
    </r>
    <r>
      <rPr>
        <sz val="18"/>
        <rFont val="Times New Roman"/>
        <family val="2"/>
        <charset val="-122"/>
      </rPr>
      <t>60%</t>
    </r>
    <r>
      <rPr>
        <sz val="18"/>
        <rFont val="仿宋_GB2312"/>
        <family val="2"/>
        <charset val="-122"/>
      </rPr>
      <t>，计划推进</t>
    </r>
    <r>
      <rPr>
        <sz val="18"/>
        <rFont val="Times New Roman"/>
        <family val="2"/>
        <charset val="-122"/>
      </rPr>
      <t>1</t>
    </r>
    <r>
      <rPr>
        <sz val="18"/>
        <rFont val="仿宋_GB2312"/>
        <family val="2"/>
        <charset val="-122"/>
      </rPr>
      <t>标段沥青层施工</t>
    </r>
  </si>
  <si>
    <r>
      <rPr>
        <sz val="18"/>
        <rFont val="仿宋_GB2312"/>
        <family val="2"/>
        <charset val="-122"/>
      </rPr>
      <t>新园路延长线（一期）</t>
    </r>
  </si>
  <si>
    <r>
      <rPr>
        <sz val="18"/>
        <rFont val="仿宋_GB2312"/>
        <family val="2"/>
        <charset val="-122"/>
      </rPr>
      <t>市投控集团</t>
    </r>
  </si>
  <si>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柳北区政府</t>
    </r>
  </si>
  <si>
    <r>
      <rPr>
        <sz val="18"/>
        <rFont val="仿宋_GB2312"/>
        <family val="2"/>
        <charset val="-122"/>
      </rPr>
      <t>北部生态新区</t>
    </r>
  </si>
  <si>
    <r>
      <rPr>
        <sz val="18"/>
        <rFont val="仿宋_GB2312"/>
        <family val="2"/>
        <charset val="-122"/>
      </rPr>
      <t>全长</t>
    </r>
    <r>
      <rPr>
        <sz val="18"/>
        <rFont val="Times New Roman"/>
        <family val="2"/>
        <charset val="-122"/>
      </rPr>
      <t>3.5</t>
    </r>
    <r>
      <rPr>
        <sz val="18"/>
        <rFont val="仿宋_GB2312"/>
        <family val="2"/>
        <charset val="-122"/>
      </rPr>
      <t>公里，红线宽</t>
    </r>
    <r>
      <rPr>
        <sz val="18"/>
        <rFont val="Times New Roman"/>
        <family val="2"/>
        <charset val="-122"/>
      </rPr>
      <t>24-36</t>
    </r>
    <r>
      <rPr>
        <sz val="18"/>
        <rFont val="仿宋_GB2312"/>
        <family val="2"/>
        <charset val="-122"/>
      </rPr>
      <t>米</t>
    </r>
  </si>
  <si>
    <r>
      <rPr>
        <sz val="18"/>
        <rFont val="仿宋_GB2312"/>
        <family val="2"/>
        <charset val="-122"/>
      </rPr>
      <t>计划完成总工程量的</t>
    </r>
    <r>
      <rPr>
        <sz val="18"/>
        <rFont val="Times New Roman"/>
        <family val="2"/>
        <charset val="-122"/>
      </rPr>
      <t>55%</t>
    </r>
    <r>
      <rPr>
        <sz val="18"/>
        <rFont val="仿宋_GB2312"/>
        <family val="2"/>
        <charset val="-122"/>
      </rPr>
      <t>，隧道路面、附属工程施工、路基路面、边坡塌方处理、预制梁施工工作</t>
    </r>
  </si>
  <si>
    <r>
      <rPr>
        <sz val="18"/>
        <rFont val="仿宋_GB2312"/>
        <family val="2"/>
        <charset val="-122"/>
      </rPr>
      <t>计划完成总工程量的</t>
    </r>
    <r>
      <rPr>
        <sz val="18"/>
        <rFont val="Times New Roman"/>
        <family val="2"/>
        <charset val="-122"/>
      </rPr>
      <t>60%</t>
    </r>
    <r>
      <rPr>
        <sz val="18"/>
        <rFont val="仿宋_GB2312"/>
        <family val="2"/>
        <charset val="-122"/>
      </rPr>
      <t>，完成右洞隧道贯通，同步开展隧道路面、附属工程施工、路基路面、边坡塌方处理、预制梁施工工作</t>
    </r>
  </si>
  <si>
    <r>
      <rPr>
        <sz val="18"/>
        <rFont val="仿宋_GB2312"/>
        <family val="2"/>
        <charset val="-122"/>
      </rPr>
      <t>计划完成总工程量的</t>
    </r>
    <r>
      <rPr>
        <sz val="18"/>
        <rFont val="Times New Roman"/>
        <family val="2"/>
        <charset val="-122"/>
      </rPr>
      <t>65%</t>
    </r>
    <r>
      <rPr>
        <sz val="18"/>
        <rFont val="仿宋_GB2312"/>
        <family val="2"/>
        <charset val="-122"/>
      </rPr>
      <t>，开展隧道附属工程、路面、路基路面、边坡塌方处理、预制梁施工等工作</t>
    </r>
  </si>
  <si>
    <r>
      <rPr>
        <sz val="18"/>
        <rFont val="仿宋_GB2312"/>
        <family val="2"/>
        <charset val="-122"/>
      </rPr>
      <t>计划完成总工程量的</t>
    </r>
    <r>
      <rPr>
        <sz val="18"/>
        <rFont val="Times New Roman"/>
        <family val="2"/>
        <charset val="-122"/>
      </rPr>
      <t>70%</t>
    </r>
    <r>
      <rPr>
        <sz val="18"/>
        <rFont val="仿宋_GB2312"/>
        <family val="2"/>
        <charset val="-122"/>
      </rPr>
      <t>，完成隧道施工、预制梁、边坡坍方处理，开展路面、桥面施工工作</t>
    </r>
  </si>
  <si>
    <r>
      <rPr>
        <sz val="18"/>
        <rFont val="仿宋_GB2312"/>
        <family val="2"/>
        <charset val="-122"/>
      </rPr>
      <t>清江大道</t>
    </r>
  </si>
  <si>
    <r>
      <rPr>
        <sz val="18"/>
        <rFont val="仿宋_GB2312"/>
        <family val="2"/>
        <charset val="-122"/>
      </rPr>
      <t>全长</t>
    </r>
    <r>
      <rPr>
        <sz val="18"/>
        <rFont val="Times New Roman"/>
        <family val="2"/>
        <charset val="-122"/>
      </rPr>
      <t>4.8</t>
    </r>
    <r>
      <rPr>
        <sz val="18"/>
        <rFont val="仿宋_GB2312"/>
        <family val="2"/>
        <charset val="-122"/>
      </rPr>
      <t>公里，红线宽</t>
    </r>
    <r>
      <rPr>
        <sz val="18"/>
        <rFont val="Times New Roman"/>
        <family val="2"/>
        <charset val="-122"/>
      </rPr>
      <t>33-54</t>
    </r>
    <r>
      <rPr>
        <sz val="18"/>
        <rFont val="仿宋_GB2312"/>
        <family val="2"/>
        <charset val="-122"/>
      </rPr>
      <t>米</t>
    </r>
  </si>
  <si>
    <r>
      <rPr>
        <sz val="18"/>
        <rFont val="仿宋_GB2312"/>
        <family val="2"/>
        <charset val="-122"/>
      </rPr>
      <t>完成下穿湘桂铁路框架涵顶进施工</t>
    </r>
  </si>
  <si>
    <r>
      <rPr>
        <sz val="18"/>
        <rFont val="仿宋_GB2312"/>
        <family val="2"/>
        <charset val="-122"/>
      </rPr>
      <t>完成工程量</t>
    </r>
    <r>
      <rPr>
        <sz val="18"/>
        <rFont val="Times New Roman"/>
        <family val="2"/>
        <charset val="-122"/>
      </rPr>
      <t>15%</t>
    </r>
    <r>
      <rPr>
        <sz val="18"/>
        <rFont val="仿宋_GB2312"/>
        <family val="2"/>
        <charset val="-122"/>
      </rPr>
      <t>，正在进行第</t>
    </r>
    <r>
      <rPr>
        <sz val="18"/>
        <rFont val="Times New Roman"/>
        <family val="2"/>
        <charset val="-122"/>
      </rPr>
      <t>3</t>
    </r>
    <r>
      <rPr>
        <sz val="18"/>
        <rFont val="仿宋_GB2312"/>
        <family val="2"/>
        <charset val="-122"/>
      </rPr>
      <t>孔框架涵顶进施工</t>
    </r>
  </si>
  <si>
    <r>
      <rPr>
        <sz val="18"/>
        <rFont val="仿宋_GB2312"/>
        <family val="2"/>
        <charset val="-122"/>
      </rPr>
      <t>完成工程量</t>
    </r>
    <r>
      <rPr>
        <sz val="18"/>
        <rFont val="Times New Roman"/>
        <family val="2"/>
        <charset val="-122"/>
      </rPr>
      <t>16%</t>
    </r>
    <r>
      <rPr>
        <sz val="18"/>
        <rFont val="仿宋_GB2312"/>
        <family val="2"/>
        <charset val="-122"/>
      </rPr>
      <t>，计划推进第</t>
    </r>
    <r>
      <rPr>
        <sz val="18"/>
        <rFont val="Times New Roman"/>
        <family val="2"/>
        <charset val="-122"/>
      </rPr>
      <t>4</t>
    </r>
    <r>
      <rPr>
        <sz val="18"/>
        <rFont val="仿宋_GB2312"/>
        <family val="2"/>
        <charset val="-122"/>
      </rPr>
      <t>孔框架涵顶进施工</t>
    </r>
  </si>
  <si>
    <r>
      <rPr>
        <sz val="18"/>
        <rFont val="仿宋_GB2312"/>
        <family val="2"/>
        <charset val="-122"/>
      </rPr>
      <t>完成工程量</t>
    </r>
    <r>
      <rPr>
        <sz val="18"/>
        <rFont val="Times New Roman"/>
        <family val="2"/>
        <charset val="-122"/>
      </rPr>
      <t>17%</t>
    </r>
    <r>
      <rPr>
        <sz val="18"/>
        <rFont val="仿宋_GB2312"/>
        <family val="2"/>
        <charset val="-122"/>
      </rPr>
      <t>，计划推进污水管顶进施工</t>
    </r>
  </si>
  <si>
    <r>
      <rPr>
        <sz val="18"/>
        <rFont val="仿宋_GB2312"/>
        <family val="2"/>
        <charset val="-122"/>
      </rPr>
      <t>完成工程量</t>
    </r>
    <r>
      <rPr>
        <sz val="18"/>
        <rFont val="Times New Roman"/>
        <family val="2"/>
        <charset val="-122"/>
      </rPr>
      <t>18%</t>
    </r>
    <r>
      <rPr>
        <sz val="18"/>
        <rFont val="仿宋_GB2312"/>
        <family val="2"/>
        <charset val="-122"/>
      </rPr>
      <t>，计划完成下穿湘桂铁路框架涵整体施工</t>
    </r>
  </si>
  <si>
    <r>
      <rPr>
        <sz val="18"/>
        <rFont val="仿宋_GB2312"/>
        <family val="2"/>
        <charset val="-122"/>
      </rPr>
      <t>龙都旅游道路工程</t>
    </r>
  </si>
  <si>
    <r>
      <rPr>
        <sz val="18"/>
        <rFont val="仿宋_GB2312"/>
        <family val="2"/>
        <charset val="-122"/>
      </rPr>
      <t>全长</t>
    </r>
    <r>
      <rPr>
        <sz val="18"/>
        <rFont val="Times New Roman"/>
        <family val="2"/>
        <charset val="-122"/>
      </rPr>
      <t>10</t>
    </r>
    <r>
      <rPr>
        <sz val="18"/>
        <rFont val="仿宋_GB2312"/>
        <family val="2"/>
        <charset val="-122"/>
      </rPr>
      <t>公里，红线宽</t>
    </r>
    <r>
      <rPr>
        <sz val="18"/>
        <rFont val="Times New Roman"/>
        <family val="2"/>
        <charset val="-122"/>
      </rPr>
      <t>13.5-26</t>
    </r>
    <r>
      <rPr>
        <sz val="18"/>
        <rFont val="仿宋_GB2312"/>
        <family val="2"/>
        <charset val="-122"/>
      </rPr>
      <t>米</t>
    </r>
  </si>
  <si>
    <r>
      <rPr>
        <sz val="18"/>
        <rFont val="仿宋_GB2312"/>
        <family val="2"/>
        <charset val="-122"/>
      </rPr>
      <t>停工</t>
    </r>
  </si>
  <si>
    <r>
      <rPr>
        <sz val="18"/>
        <rFont val="仿宋_GB2312"/>
        <family val="2"/>
        <charset val="-122"/>
      </rPr>
      <t>雨污排水施工</t>
    </r>
  </si>
  <si>
    <r>
      <rPr>
        <sz val="18"/>
        <rFont val="仿宋_GB2312"/>
        <family val="2"/>
        <charset val="-122"/>
      </rPr>
      <t>完成七彩山庄至南环路段雨污排水设施建设</t>
    </r>
  </si>
  <si>
    <r>
      <rPr>
        <sz val="18"/>
        <rFont val="仿宋_GB2312"/>
        <family val="2"/>
        <charset val="-122"/>
      </rPr>
      <t>竹鹅溪流域综合整治工程（一期）配套路网城邕路道路工程</t>
    </r>
  </si>
  <si>
    <r>
      <rPr>
        <sz val="18"/>
        <rFont val="仿宋_GB2312"/>
        <family val="2"/>
        <charset val="-122"/>
      </rPr>
      <t>市住房城乡建设局</t>
    </r>
    <r>
      <rPr>
        <sz val="18"/>
        <rFont val="Times New Roman"/>
        <family val="2"/>
        <charset val="-122"/>
      </rPr>
      <t xml:space="preserve">
</t>
    </r>
    <r>
      <rPr>
        <sz val="18"/>
        <rFont val="仿宋_GB2312"/>
        <family val="2"/>
        <charset val="-122"/>
      </rPr>
      <t>柳南区政府</t>
    </r>
  </si>
  <si>
    <r>
      <rPr>
        <sz val="18"/>
        <rFont val="仿宋_GB2312"/>
        <family val="2"/>
        <charset val="-122"/>
      </rPr>
      <t>全长</t>
    </r>
    <r>
      <rPr>
        <sz val="18"/>
        <rFont val="Times New Roman"/>
        <family val="2"/>
        <charset val="-122"/>
      </rPr>
      <t>1292</t>
    </r>
    <r>
      <rPr>
        <sz val="18"/>
        <rFont val="仿宋_GB2312"/>
        <family val="2"/>
        <charset val="-122"/>
      </rPr>
      <t>米，红线宽</t>
    </r>
    <r>
      <rPr>
        <sz val="18"/>
        <rFont val="Times New Roman"/>
        <family val="2"/>
        <charset val="-122"/>
      </rPr>
      <t>40</t>
    </r>
    <r>
      <rPr>
        <sz val="18"/>
        <rFont val="仿宋_GB2312"/>
        <family val="2"/>
        <charset val="-122"/>
      </rPr>
      <t>米</t>
    </r>
  </si>
  <si>
    <t>2017-2024</t>
  </si>
  <si>
    <r>
      <rPr>
        <sz val="18"/>
        <rFont val="仿宋_GB2312"/>
        <family val="2"/>
        <charset val="-122"/>
      </rPr>
      <t>与轨道集团轻轨项目交叉施工，已交由轨道集团先行施工</t>
    </r>
  </si>
  <si>
    <r>
      <rPr>
        <sz val="18"/>
        <rFont val="仿宋_GB2312"/>
        <family val="2"/>
        <charset val="-122"/>
      </rPr>
      <t>柳州市柳北片区整体新型城镇化项目香兰片区市政基础设施（一期）</t>
    </r>
  </si>
  <si>
    <r>
      <rPr>
        <sz val="18"/>
        <rFont val="仿宋_GB2312"/>
        <family val="2"/>
        <charset val="-122"/>
      </rPr>
      <t>项目建设总里程共</t>
    </r>
    <r>
      <rPr>
        <sz val="18"/>
        <rFont val="Times New Roman"/>
        <family val="2"/>
        <charset val="-122"/>
      </rPr>
      <t>11.11</t>
    </r>
    <r>
      <rPr>
        <sz val="18"/>
        <rFont val="仿宋_GB2312"/>
        <family val="2"/>
        <charset val="-122"/>
      </rPr>
      <t>千米，红线宽度</t>
    </r>
    <r>
      <rPr>
        <sz val="18"/>
        <rFont val="Times New Roman"/>
        <family val="2"/>
        <charset val="-122"/>
      </rPr>
      <t>18-40</t>
    </r>
    <r>
      <rPr>
        <sz val="18"/>
        <rFont val="仿宋_GB2312"/>
        <family val="2"/>
        <charset val="-122"/>
      </rPr>
      <t>米，共包含</t>
    </r>
    <r>
      <rPr>
        <sz val="18"/>
        <rFont val="Times New Roman"/>
        <family val="2"/>
        <charset val="-122"/>
      </rPr>
      <t>10</t>
    </r>
    <r>
      <rPr>
        <sz val="18"/>
        <rFont val="仿宋_GB2312"/>
        <family val="2"/>
        <charset val="-122"/>
      </rPr>
      <t>条道路</t>
    </r>
  </si>
  <si>
    <r>
      <rPr>
        <sz val="18"/>
        <rFont val="仿宋_GB2312"/>
        <family val="2"/>
        <charset val="-122"/>
      </rPr>
      <t>计划一季度完成至总工程量的</t>
    </r>
    <r>
      <rPr>
        <sz val="18"/>
        <rFont val="Times New Roman"/>
        <family val="2"/>
        <charset val="-122"/>
      </rPr>
      <t>65%</t>
    </r>
    <r>
      <rPr>
        <sz val="18"/>
        <rFont val="仿宋_GB2312"/>
        <family val="2"/>
        <charset val="-122"/>
      </rPr>
      <t>，完成香兰中路顺航路至东外环路剩余人行道收尾工作</t>
    </r>
  </si>
  <si>
    <r>
      <rPr>
        <sz val="18"/>
        <rFont val="仿宋_GB2312"/>
        <family val="2"/>
        <charset val="-122"/>
      </rPr>
      <t>计划二季度完成至总工程量的</t>
    </r>
    <r>
      <rPr>
        <sz val="18"/>
        <rFont val="Times New Roman"/>
        <family val="2"/>
        <charset val="-122"/>
      </rPr>
      <t>70%</t>
    </r>
    <r>
      <rPr>
        <sz val="18"/>
        <rFont val="仿宋_GB2312"/>
        <family val="2"/>
        <charset val="-122"/>
      </rPr>
      <t>，完成牛奶厂段道路及排水工程施工</t>
    </r>
  </si>
  <si>
    <r>
      <rPr>
        <sz val="18"/>
        <rFont val="仿宋_GB2312"/>
        <family val="2"/>
        <charset val="-122"/>
      </rPr>
      <t>计划三季度完成至总工程量的</t>
    </r>
    <r>
      <rPr>
        <sz val="18"/>
        <rFont val="Times New Roman"/>
        <family val="2"/>
        <charset val="-122"/>
      </rPr>
      <t>75%</t>
    </r>
    <r>
      <rPr>
        <sz val="18"/>
        <rFont val="仿宋_GB2312"/>
        <family val="2"/>
        <charset val="-122"/>
      </rPr>
      <t>，完成横三路水塔处道路及排水工程施工</t>
    </r>
  </si>
  <si>
    <r>
      <rPr>
        <sz val="18"/>
        <rFont val="仿宋_GB2312"/>
        <family val="2"/>
        <charset val="-122"/>
      </rPr>
      <t>计划三季度完成至总工程量的</t>
    </r>
    <r>
      <rPr>
        <sz val="18"/>
        <rFont val="Times New Roman"/>
        <family val="2"/>
        <charset val="-122"/>
      </rPr>
      <t>80%</t>
    </r>
    <r>
      <rPr>
        <sz val="18"/>
        <rFont val="仿宋_GB2312"/>
        <family val="2"/>
        <charset val="-122"/>
      </rPr>
      <t>，完成横四路道路及排水工程施工</t>
    </r>
  </si>
  <si>
    <r>
      <rPr>
        <sz val="18"/>
        <rFont val="仿宋_GB2312"/>
        <family val="2"/>
        <charset val="-122"/>
      </rPr>
      <t>桂柳路北侧规划路网（楼梯山纵三路至三门江桥）</t>
    </r>
  </si>
  <si>
    <r>
      <rPr>
        <sz val="18"/>
        <rFont val="仿宋_GB2312"/>
        <family val="2"/>
        <charset val="-122"/>
      </rPr>
      <t>市住房城乡建设局</t>
    </r>
    <r>
      <rPr>
        <sz val="18"/>
        <rFont val="Times New Roman"/>
        <family val="2"/>
        <charset val="-122"/>
      </rPr>
      <t xml:space="preserve">
</t>
    </r>
    <r>
      <rPr>
        <sz val="18"/>
        <rFont val="仿宋_GB2312"/>
        <family val="2"/>
        <charset val="-122"/>
      </rPr>
      <t>城中区政府</t>
    </r>
  </si>
  <si>
    <r>
      <rPr>
        <sz val="18"/>
        <rFont val="仿宋_GB2312"/>
        <family val="2"/>
        <charset val="-122"/>
      </rPr>
      <t>城中区</t>
    </r>
  </si>
  <si>
    <r>
      <rPr>
        <sz val="18"/>
        <rFont val="仿宋_GB2312"/>
        <family val="2"/>
        <charset val="-122"/>
      </rPr>
      <t>全长</t>
    </r>
    <r>
      <rPr>
        <sz val="18"/>
        <rFont val="Times New Roman"/>
        <family val="2"/>
        <charset val="-122"/>
      </rPr>
      <t>6000</t>
    </r>
    <r>
      <rPr>
        <sz val="18"/>
        <rFont val="仿宋_GB2312"/>
        <family val="2"/>
        <charset val="-122"/>
      </rPr>
      <t>米，红线宽</t>
    </r>
    <r>
      <rPr>
        <sz val="18"/>
        <rFont val="Times New Roman"/>
        <family val="2"/>
        <charset val="-122"/>
      </rPr>
      <t>18-20</t>
    </r>
    <r>
      <rPr>
        <sz val="18"/>
        <rFont val="仿宋_GB2312"/>
        <family val="2"/>
        <charset val="-122"/>
      </rPr>
      <t>米</t>
    </r>
  </si>
  <si>
    <r>
      <rPr>
        <sz val="18"/>
        <rFont val="仿宋_GB2312"/>
        <family val="2"/>
        <charset val="-122"/>
      </rPr>
      <t>道路施工，争取部分道路完工</t>
    </r>
  </si>
  <si>
    <r>
      <rPr>
        <sz val="18"/>
        <rFont val="仿宋_GB2312"/>
        <family val="2"/>
        <charset val="-122"/>
      </rPr>
      <t>横二路、纵一路、纵二路、纵三路沥青完成部分沥青铺设；横三路完成排水施工</t>
    </r>
  </si>
  <si>
    <r>
      <rPr>
        <sz val="18"/>
        <rFont val="仿宋_GB2312"/>
        <family val="2"/>
        <charset val="-122"/>
      </rPr>
      <t>横二路、纵一路沥、纵二路、纵三路、纵四路完成</t>
    </r>
    <r>
      <rPr>
        <sz val="18"/>
        <rFont val="Times New Roman"/>
        <family val="2"/>
        <charset val="-122"/>
      </rPr>
      <t>40%</t>
    </r>
    <r>
      <rPr>
        <sz val="18"/>
        <rFont val="仿宋_GB2312"/>
        <family val="2"/>
        <charset val="-122"/>
      </rPr>
      <t>沥青铺设，横三路完成部分水稳</t>
    </r>
  </si>
  <si>
    <r>
      <rPr>
        <sz val="18"/>
        <rFont val="仿宋_GB2312"/>
        <family val="2"/>
        <charset val="-122"/>
      </rPr>
      <t>横二路、纵一路、纵二路、纵三路完成大部分梁铺设；纵四路沥青完成</t>
    </r>
    <r>
      <rPr>
        <sz val="18"/>
        <rFont val="Times New Roman"/>
        <family val="2"/>
        <charset val="-122"/>
      </rPr>
      <t>50%</t>
    </r>
    <r>
      <rPr>
        <sz val="18"/>
        <rFont val="仿宋_GB2312"/>
        <family val="2"/>
        <charset val="-122"/>
      </rPr>
      <t>横三路完成沥青铺设</t>
    </r>
  </si>
  <si>
    <r>
      <rPr>
        <sz val="18"/>
        <rFont val="仿宋_GB2312"/>
        <family val="2"/>
        <charset val="-122"/>
      </rPr>
      <t>沥青铺设完成，基本通车</t>
    </r>
  </si>
  <si>
    <r>
      <rPr>
        <sz val="18"/>
        <rFont val="仿宋_GB2312"/>
        <family val="2"/>
        <charset val="-122"/>
      </rPr>
      <t>柳城县城东区路网（一期、二期）建设项目</t>
    </r>
  </si>
  <si>
    <r>
      <rPr>
        <sz val="18"/>
        <rFont val="仿宋_GB2312"/>
        <family val="2"/>
        <charset val="-122"/>
      </rPr>
      <t>柳城县祥瑞交通投资有限责任公司</t>
    </r>
  </si>
  <si>
    <r>
      <rPr>
        <sz val="18"/>
        <rFont val="仿宋_GB2312"/>
        <family val="2"/>
        <charset val="-122"/>
      </rPr>
      <t>子项目</t>
    </r>
    <r>
      <rPr>
        <sz val="18"/>
        <rFont val="Times New Roman"/>
        <family val="2"/>
        <charset val="-122"/>
      </rPr>
      <t>1</t>
    </r>
    <r>
      <rPr>
        <sz val="18"/>
        <rFont val="仿宋_GB2312"/>
        <family val="2"/>
        <charset val="-122"/>
      </rPr>
      <t>：东区路网一期包含经一路南、常新路、发展路、创新路、路、青年路南、朝阳路。规划道路建设总长</t>
    </r>
    <r>
      <rPr>
        <sz val="18"/>
        <rFont val="Times New Roman"/>
        <family val="2"/>
        <charset val="-122"/>
      </rPr>
      <t>4412.402</t>
    </r>
    <r>
      <rPr>
        <sz val="18"/>
        <rFont val="仿宋_GB2312"/>
        <family val="2"/>
        <charset val="-122"/>
      </rPr>
      <t>米</t>
    </r>
    <r>
      <rPr>
        <sz val="18"/>
        <rFont val="Times New Roman"/>
        <family val="2"/>
        <charset val="-122"/>
      </rPr>
      <t xml:space="preserve">
</t>
    </r>
    <r>
      <rPr>
        <sz val="18"/>
        <rFont val="仿宋_GB2312"/>
        <family val="2"/>
        <charset val="-122"/>
      </rPr>
      <t>子项目</t>
    </r>
    <r>
      <rPr>
        <sz val="18"/>
        <rFont val="Times New Roman"/>
        <family val="2"/>
        <charset val="-122"/>
      </rPr>
      <t>2</t>
    </r>
    <r>
      <rPr>
        <sz val="18"/>
        <rFont val="仿宋_GB2312"/>
        <family val="2"/>
        <charset val="-122"/>
      </rPr>
      <t>：东区路网二期建设项目规划建设的道路总长约</t>
    </r>
    <r>
      <rPr>
        <sz val="18"/>
        <rFont val="Times New Roman"/>
        <family val="2"/>
        <charset val="-122"/>
      </rPr>
      <t>14872</t>
    </r>
    <r>
      <rPr>
        <sz val="18"/>
        <rFont val="仿宋_GB2312"/>
        <family val="2"/>
        <charset val="-122"/>
      </rPr>
      <t>米</t>
    </r>
  </si>
  <si>
    <r>
      <t>1</t>
    </r>
    <r>
      <rPr>
        <sz val="18"/>
        <rFont val="仿宋_GB2312"/>
        <family val="2"/>
        <charset val="-122"/>
      </rPr>
      <t>、完成经八路雨污水管道开挖；</t>
    </r>
    <r>
      <rPr>
        <sz val="18"/>
        <rFont val="Times New Roman"/>
        <family val="2"/>
        <charset val="-122"/>
      </rPr>
      <t xml:space="preserve">
2</t>
    </r>
    <r>
      <rPr>
        <sz val="18"/>
        <rFont val="仿宋_GB2312"/>
        <family val="2"/>
        <charset val="-122"/>
      </rPr>
      <t>、完成敬民路</t>
    </r>
    <r>
      <rPr>
        <sz val="18"/>
        <rFont val="Times New Roman"/>
        <family val="2"/>
        <charset val="-122"/>
      </rPr>
      <t>0+0.00~0+500.00</t>
    </r>
    <r>
      <rPr>
        <sz val="18"/>
        <rFont val="仿宋_GB2312"/>
        <family val="2"/>
        <charset val="-122"/>
      </rPr>
      <t>米清表工作。</t>
    </r>
  </si>
  <si>
    <r>
      <t>1</t>
    </r>
    <r>
      <rPr>
        <sz val="18"/>
        <rFont val="仿宋_GB2312"/>
        <family val="2"/>
        <charset val="-122"/>
      </rPr>
      <t>、完成经八路雨污水管道铺设；</t>
    </r>
    <r>
      <rPr>
        <sz val="18"/>
        <rFont val="Times New Roman"/>
        <family val="2"/>
        <charset val="-122"/>
      </rPr>
      <t xml:space="preserve">
2</t>
    </r>
    <r>
      <rPr>
        <sz val="18"/>
        <rFont val="仿宋_GB2312"/>
        <family val="2"/>
        <charset val="-122"/>
      </rPr>
      <t>、完成敬民路</t>
    </r>
    <r>
      <rPr>
        <sz val="18"/>
        <rFont val="Times New Roman"/>
        <family val="2"/>
        <charset val="-122"/>
      </rPr>
      <t>0+0.00~0+500.00</t>
    </r>
    <r>
      <rPr>
        <sz val="18"/>
        <rFont val="仿宋_GB2312"/>
        <family val="2"/>
        <charset val="-122"/>
      </rPr>
      <t>米土方回填</t>
    </r>
    <r>
      <rPr>
        <sz val="18"/>
        <rFont val="Times New Roman"/>
        <family val="2"/>
        <charset val="-122"/>
      </rPr>
      <t>50%</t>
    </r>
  </si>
  <si>
    <r>
      <t>1</t>
    </r>
    <r>
      <rPr>
        <sz val="18"/>
        <rFont val="仿宋_GB2312"/>
        <family val="2"/>
        <charset val="-122"/>
      </rPr>
      <t>、完成经八路级配碎石回填；</t>
    </r>
    <r>
      <rPr>
        <sz val="18"/>
        <rFont val="Times New Roman"/>
        <family val="2"/>
        <charset val="-122"/>
      </rPr>
      <t xml:space="preserve">
2</t>
    </r>
    <r>
      <rPr>
        <sz val="18"/>
        <rFont val="仿宋_GB2312"/>
        <family val="2"/>
        <charset val="-122"/>
      </rPr>
      <t>、完成敬民路</t>
    </r>
    <r>
      <rPr>
        <sz val="18"/>
        <rFont val="Times New Roman"/>
        <family val="2"/>
        <charset val="-122"/>
      </rPr>
      <t>0+0.00~0+500.00</t>
    </r>
    <r>
      <rPr>
        <sz val="18"/>
        <rFont val="仿宋_GB2312"/>
        <family val="2"/>
        <charset val="-122"/>
      </rPr>
      <t>米土方回填以及排桩施工进场。</t>
    </r>
  </si>
  <si>
    <r>
      <t>1</t>
    </r>
    <r>
      <rPr>
        <sz val="18"/>
        <rFont val="仿宋_GB2312"/>
        <family val="2"/>
        <charset val="-122"/>
      </rPr>
      <t>、完成经八路水稳铺设；</t>
    </r>
    <r>
      <rPr>
        <sz val="18"/>
        <rFont val="Times New Roman"/>
        <family val="2"/>
        <charset val="-122"/>
      </rPr>
      <t xml:space="preserve">
2</t>
    </r>
    <r>
      <rPr>
        <sz val="18"/>
        <rFont val="仿宋_GB2312"/>
        <family val="2"/>
        <charset val="-122"/>
      </rPr>
      <t>、完成敬民路</t>
    </r>
    <r>
      <rPr>
        <sz val="18"/>
        <rFont val="Times New Roman"/>
        <family val="2"/>
        <charset val="-122"/>
      </rPr>
      <t>0+0.00~0+500.00</t>
    </r>
    <r>
      <rPr>
        <sz val="18"/>
        <rFont val="仿宋_GB2312"/>
        <family val="2"/>
        <charset val="-122"/>
      </rPr>
      <t>米排桩施工。</t>
    </r>
  </si>
  <si>
    <r>
      <rPr>
        <sz val="18"/>
        <rFont val="仿宋_GB2312"/>
        <family val="2"/>
        <charset val="-122"/>
      </rPr>
      <t>柳东新区九子岭生活居住片区周边路网</t>
    </r>
  </si>
  <si>
    <r>
      <rPr>
        <sz val="18"/>
        <rFont val="仿宋_GB2312"/>
        <family val="2"/>
        <charset val="-122"/>
      </rPr>
      <t>包含</t>
    </r>
    <r>
      <rPr>
        <sz val="18"/>
        <rFont val="Times New Roman"/>
        <family val="2"/>
        <charset val="-122"/>
      </rPr>
      <t>7</t>
    </r>
    <r>
      <rPr>
        <sz val="18"/>
        <rFont val="仿宋_GB2312"/>
        <family val="2"/>
        <charset val="-122"/>
      </rPr>
      <t>条道路，全长</t>
    </r>
    <r>
      <rPr>
        <sz val="18"/>
        <rFont val="Times New Roman"/>
        <family val="2"/>
        <charset val="-122"/>
      </rPr>
      <t>5.8</t>
    </r>
    <r>
      <rPr>
        <sz val="18"/>
        <rFont val="仿宋_GB2312"/>
        <family val="2"/>
        <charset val="-122"/>
      </rPr>
      <t>公里，红线宽</t>
    </r>
    <r>
      <rPr>
        <sz val="18"/>
        <rFont val="Times New Roman"/>
        <family val="2"/>
        <charset val="-122"/>
      </rPr>
      <t>18</t>
    </r>
    <r>
      <rPr>
        <sz val="18"/>
        <rFont val="仿宋_GB2312"/>
        <family val="2"/>
        <charset val="-122"/>
      </rPr>
      <t>米、</t>
    </r>
    <r>
      <rPr>
        <sz val="18"/>
        <rFont val="Times New Roman"/>
        <family val="2"/>
        <charset val="-122"/>
      </rPr>
      <t>22</t>
    </r>
    <r>
      <rPr>
        <sz val="18"/>
        <rFont val="仿宋_GB2312"/>
        <family val="2"/>
        <charset val="-122"/>
      </rPr>
      <t>米</t>
    </r>
    <r>
      <rPr>
        <sz val="18"/>
        <rFont val="Times New Roman"/>
        <family val="2"/>
        <charset val="-122"/>
      </rPr>
      <t>,</t>
    </r>
    <r>
      <rPr>
        <sz val="18"/>
        <rFont val="仿宋_GB2312"/>
        <family val="2"/>
        <charset val="-122"/>
      </rPr>
      <t>城市支路；续建九子岭一路等</t>
    </r>
    <r>
      <rPr>
        <sz val="18"/>
        <rFont val="Times New Roman"/>
        <family val="2"/>
        <charset val="-122"/>
      </rPr>
      <t>8</t>
    </r>
    <r>
      <rPr>
        <sz val="18"/>
        <rFont val="仿宋_GB2312"/>
        <family val="2"/>
        <charset val="-122"/>
      </rPr>
      <t>条道路，全长</t>
    </r>
    <r>
      <rPr>
        <sz val="18"/>
        <rFont val="Times New Roman"/>
        <family val="2"/>
        <charset val="-122"/>
      </rPr>
      <t>17.2</t>
    </r>
    <r>
      <rPr>
        <sz val="18"/>
        <rFont val="仿宋_GB2312"/>
        <family val="2"/>
        <charset val="-122"/>
      </rPr>
      <t>公里，红线宽</t>
    </r>
    <r>
      <rPr>
        <sz val="18"/>
        <rFont val="Times New Roman"/>
        <family val="2"/>
        <charset val="-122"/>
      </rPr>
      <t>22-65</t>
    </r>
    <r>
      <rPr>
        <sz val="18"/>
        <rFont val="仿宋_GB2312"/>
        <family val="2"/>
        <charset val="-122"/>
      </rPr>
      <t>米</t>
    </r>
  </si>
  <si>
    <r>
      <rPr>
        <sz val="18"/>
        <rFont val="仿宋_GB2312"/>
        <family val="2"/>
        <charset val="-122"/>
      </rPr>
      <t>计划完成工程量</t>
    </r>
    <r>
      <rPr>
        <sz val="18"/>
        <rFont val="Times New Roman"/>
        <family val="2"/>
        <charset val="-122"/>
      </rPr>
      <t>87%</t>
    </r>
    <r>
      <rPr>
        <sz val="18"/>
        <rFont val="仿宋_GB2312"/>
        <family val="2"/>
        <charset val="-122"/>
      </rPr>
      <t>，正在进行润东路雨污水管道施工</t>
    </r>
  </si>
  <si>
    <r>
      <rPr>
        <sz val="18"/>
        <rFont val="仿宋_GB2312"/>
        <family val="2"/>
        <charset val="-122"/>
      </rPr>
      <t>计划完成工程量</t>
    </r>
    <r>
      <rPr>
        <sz val="18"/>
        <rFont val="Times New Roman"/>
        <family val="2"/>
        <charset val="-122"/>
      </rPr>
      <t>88%</t>
    </r>
    <r>
      <rPr>
        <sz val="18"/>
        <rFont val="仿宋_GB2312"/>
        <family val="2"/>
        <charset val="-122"/>
      </rPr>
      <t>，计划推进润东路级配碎石层施工及一路、支六路沥青层施工</t>
    </r>
  </si>
  <si>
    <r>
      <rPr>
        <sz val="18"/>
        <rFont val="仿宋_GB2312"/>
        <family val="2"/>
        <charset val="-122"/>
      </rPr>
      <t>计划完成工程量</t>
    </r>
    <r>
      <rPr>
        <sz val="18"/>
        <rFont val="Times New Roman"/>
        <family val="2"/>
        <charset val="-122"/>
      </rPr>
      <t>89%</t>
    </r>
    <r>
      <rPr>
        <sz val="18"/>
        <rFont val="仿宋_GB2312"/>
        <family val="2"/>
        <charset val="-122"/>
      </rPr>
      <t>，计划推进润东路水泥稳定碎石层施工</t>
    </r>
  </si>
  <si>
    <r>
      <rPr>
        <sz val="18"/>
        <rFont val="仿宋_GB2312"/>
        <family val="2"/>
        <charset val="-122"/>
      </rPr>
      <t>计划完成工程量</t>
    </r>
    <r>
      <rPr>
        <sz val="18"/>
        <rFont val="Times New Roman"/>
        <family val="2"/>
        <charset val="-122"/>
      </rPr>
      <t>90%</t>
    </r>
    <r>
      <rPr>
        <sz val="18"/>
        <rFont val="仿宋_GB2312"/>
        <family val="2"/>
        <charset val="-122"/>
      </rPr>
      <t>，计划推进润东路沥青层施工</t>
    </r>
  </si>
  <si>
    <r>
      <rPr>
        <sz val="18"/>
        <rFont val="仿宋_GB2312"/>
        <family val="2"/>
        <charset val="-122"/>
      </rPr>
      <t>柳西水厂进出口道路工程</t>
    </r>
  </si>
  <si>
    <r>
      <rPr>
        <sz val="18"/>
        <rFont val="仿宋_GB2312"/>
        <family val="2"/>
        <charset val="-122"/>
      </rPr>
      <t>全长</t>
    </r>
    <r>
      <rPr>
        <sz val="18"/>
        <rFont val="Times New Roman"/>
        <family val="2"/>
        <charset val="-122"/>
      </rPr>
      <t>6.2</t>
    </r>
    <r>
      <rPr>
        <sz val="18"/>
        <rFont val="仿宋_GB2312"/>
        <family val="2"/>
        <charset val="-122"/>
      </rPr>
      <t>公里，红线宽</t>
    </r>
    <r>
      <rPr>
        <sz val="18"/>
        <rFont val="Times New Roman"/>
        <family val="2"/>
        <charset val="-122"/>
      </rPr>
      <t>13-30</t>
    </r>
    <r>
      <rPr>
        <sz val="18"/>
        <rFont val="仿宋_GB2312"/>
        <family val="2"/>
        <charset val="-122"/>
      </rPr>
      <t>米</t>
    </r>
  </si>
  <si>
    <t>2017-2025</t>
  </si>
  <si>
    <r>
      <rPr>
        <sz val="18"/>
        <rFont val="仿宋_GB2312"/>
        <family val="2"/>
        <charset val="-122"/>
      </rPr>
      <t>规划调整</t>
    </r>
  </si>
  <si>
    <r>
      <rPr>
        <sz val="18"/>
        <rFont val="仿宋_GB2312"/>
        <family val="2"/>
        <charset val="-122"/>
      </rPr>
      <t>柳西路（兴柳路北延长线）道路工程</t>
    </r>
  </si>
  <si>
    <r>
      <rPr>
        <sz val="18"/>
        <rFont val="仿宋_GB2312"/>
        <family val="2"/>
        <charset val="-122"/>
      </rPr>
      <t>全长约</t>
    </r>
    <r>
      <rPr>
        <sz val="18"/>
        <rFont val="Times New Roman"/>
        <family val="2"/>
        <charset val="-122"/>
      </rPr>
      <t>1339</t>
    </r>
    <r>
      <rPr>
        <sz val="18"/>
        <rFont val="仿宋_GB2312"/>
        <family val="2"/>
        <charset val="-122"/>
      </rPr>
      <t>米，红线宽</t>
    </r>
    <r>
      <rPr>
        <sz val="18"/>
        <rFont val="Times New Roman"/>
        <family val="2"/>
        <charset val="-122"/>
      </rPr>
      <t>50-60</t>
    </r>
    <r>
      <rPr>
        <sz val="18"/>
        <rFont val="仿宋_GB2312"/>
        <family val="2"/>
        <charset val="-122"/>
      </rPr>
      <t>米</t>
    </r>
  </si>
  <si>
    <r>
      <rPr>
        <sz val="18"/>
        <rFont val="仿宋_GB2312"/>
        <family val="2"/>
        <charset val="-122"/>
      </rPr>
      <t>完成工程量的</t>
    </r>
    <r>
      <rPr>
        <sz val="18"/>
        <rFont val="Times New Roman"/>
        <family val="2"/>
        <charset val="-122"/>
      </rPr>
      <t>2%</t>
    </r>
  </si>
  <si>
    <r>
      <rPr>
        <sz val="18"/>
        <rFont val="仿宋_GB2312"/>
        <family val="2"/>
        <charset val="-122"/>
      </rPr>
      <t>柳州市综合检测中心基础设施配套工程</t>
    </r>
  </si>
  <si>
    <r>
      <rPr>
        <sz val="18"/>
        <rFont val="仿宋_GB2312"/>
        <family val="2"/>
        <charset val="-122"/>
      </rPr>
      <t>新建综合检测中心配套道路</t>
    </r>
    <r>
      <rPr>
        <sz val="18"/>
        <rFont val="Times New Roman"/>
        <family val="2"/>
        <charset val="-122"/>
      </rPr>
      <t>15519.19</t>
    </r>
    <r>
      <rPr>
        <sz val="18"/>
        <rFont val="仿宋_GB2312"/>
        <family val="2"/>
        <charset val="-122"/>
      </rPr>
      <t>米</t>
    </r>
  </si>
  <si>
    <r>
      <rPr>
        <sz val="18"/>
        <rFont val="仿宋_GB2312"/>
        <family val="2"/>
        <charset val="-122"/>
      </rPr>
      <t>主体建设</t>
    </r>
  </si>
  <si>
    <r>
      <rPr>
        <sz val="18"/>
        <rFont val="仿宋_GB2312"/>
        <family val="2"/>
        <charset val="-122"/>
      </rPr>
      <t>计划完成工程量</t>
    </r>
    <r>
      <rPr>
        <sz val="18"/>
        <rFont val="Times New Roman"/>
        <family val="2"/>
        <charset val="-122"/>
      </rPr>
      <t>10%</t>
    </r>
    <r>
      <rPr>
        <sz val="18"/>
        <rFont val="仿宋_GB2312"/>
        <family val="2"/>
        <charset val="-122"/>
      </rPr>
      <t>。</t>
    </r>
  </si>
  <si>
    <r>
      <rPr>
        <sz val="18"/>
        <rFont val="仿宋_GB2312"/>
        <family val="2"/>
        <charset val="-122"/>
      </rPr>
      <t>计划完成工程量</t>
    </r>
    <r>
      <rPr>
        <sz val="18"/>
        <rFont val="Times New Roman"/>
        <family val="2"/>
        <charset val="-122"/>
      </rPr>
      <t>15%</t>
    </r>
    <r>
      <rPr>
        <sz val="18"/>
        <rFont val="仿宋_GB2312"/>
        <family val="2"/>
        <charset val="-122"/>
      </rPr>
      <t>。</t>
    </r>
  </si>
  <si>
    <r>
      <rPr>
        <sz val="18"/>
        <rFont val="仿宋_GB2312"/>
        <family val="2"/>
        <charset val="-122"/>
      </rPr>
      <t>计划完成工程量</t>
    </r>
    <r>
      <rPr>
        <sz val="18"/>
        <rFont val="Times New Roman"/>
        <family val="2"/>
        <charset val="-122"/>
      </rPr>
      <t>20%</t>
    </r>
    <r>
      <rPr>
        <sz val="18"/>
        <rFont val="仿宋_GB2312"/>
        <family val="2"/>
        <charset val="-122"/>
      </rPr>
      <t>。</t>
    </r>
  </si>
  <si>
    <r>
      <rPr>
        <sz val="18"/>
        <rFont val="仿宋_GB2312"/>
        <family val="2"/>
        <charset val="-122"/>
      </rPr>
      <t>计划完成工程量</t>
    </r>
    <r>
      <rPr>
        <sz val="18"/>
        <rFont val="Times New Roman"/>
        <family val="2"/>
        <charset val="-122"/>
      </rPr>
      <t>24%</t>
    </r>
    <r>
      <rPr>
        <sz val="18"/>
        <rFont val="仿宋_GB2312"/>
        <family val="2"/>
        <charset val="-122"/>
      </rPr>
      <t>。</t>
    </r>
  </si>
  <si>
    <r>
      <rPr>
        <sz val="18"/>
        <rFont val="仿宋_GB2312"/>
        <family val="2"/>
        <charset val="-122"/>
      </rPr>
      <t>柳州市静兰片区路网三期工程</t>
    </r>
  </si>
  <si>
    <r>
      <rPr>
        <sz val="18"/>
        <rFont val="仿宋_GB2312"/>
        <family val="2"/>
        <charset val="-122"/>
      </rPr>
      <t>包含</t>
    </r>
    <r>
      <rPr>
        <sz val="18"/>
        <rFont val="Times New Roman"/>
        <family val="2"/>
        <charset val="-122"/>
      </rPr>
      <t>9</t>
    </r>
    <r>
      <rPr>
        <sz val="18"/>
        <rFont val="仿宋_GB2312"/>
        <family val="2"/>
        <charset val="-122"/>
      </rPr>
      <t>条道路，全长约</t>
    </r>
    <r>
      <rPr>
        <sz val="18"/>
        <rFont val="Times New Roman"/>
        <family val="2"/>
        <charset val="-122"/>
      </rPr>
      <t>6.4</t>
    </r>
    <r>
      <rPr>
        <sz val="18"/>
        <rFont val="仿宋_GB2312"/>
        <family val="2"/>
        <charset val="-122"/>
      </rPr>
      <t>公里，红线宽</t>
    </r>
    <r>
      <rPr>
        <sz val="18"/>
        <rFont val="Times New Roman"/>
        <family val="2"/>
        <charset val="-122"/>
      </rPr>
      <t>15-34</t>
    </r>
    <r>
      <rPr>
        <sz val="18"/>
        <rFont val="仿宋_GB2312"/>
        <family val="2"/>
        <charset val="-122"/>
      </rPr>
      <t>米</t>
    </r>
  </si>
  <si>
    <r>
      <rPr>
        <sz val="18"/>
        <rFont val="仿宋_GB2312"/>
        <family val="2"/>
        <charset val="-122"/>
      </rPr>
      <t>中环路完成水稳层铺设</t>
    </r>
    <r>
      <rPr>
        <sz val="18"/>
        <rFont val="Times New Roman"/>
        <family val="2"/>
        <charset val="-122"/>
      </rPr>
      <t>90%</t>
    </r>
    <r>
      <rPr>
        <sz val="18"/>
        <rFont val="仿宋_GB2312"/>
        <family val="2"/>
        <charset val="-122"/>
      </rPr>
      <t>，独凳路完成土方路基</t>
    </r>
    <r>
      <rPr>
        <sz val="18"/>
        <rFont val="Times New Roman"/>
        <family val="2"/>
        <charset val="-122"/>
      </rPr>
      <t>30%</t>
    </r>
  </si>
  <si>
    <r>
      <rPr>
        <sz val="18"/>
        <rFont val="仿宋_GB2312"/>
        <family val="2"/>
        <charset val="-122"/>
      </rPr>
      <t>中环路完成底层沥青铺设</t>
    </r>
    <r>
      <rPr>
        <sz val="18"/>
        <rFont val="Times New Roman"/>
        <family val="2"/>
        <charset val="-122"/>
      </rPr>
      <t>70%</t>
    </r>
    <r>
      <rPr>
        <sz val="18"/>
        <rFont val="仿宋_GB2312"/>
        <family val="2"/>
        <charset val="-122"/>
      </rPr>
      <t>，独凳路完成土方路基</t>
    </r>
    <r>
      <rPr>
        <sz val="18"/>
        <rFont val="Times New Roman"/>
        <family val="2"/>
        <charset val="-122"/>
      </rPr>
      <t>60%</t>
    </r>
  </si>
  <si>
    <r>
      <rPr>
        <sz val="18"/>
        <rFont val="仿宋_GB2312"/>
        <family val="2"/>
        <charset val="-122"/>
      </rPr>
      <t>中环路完成底层沥青铺设</t>
    </r>
    <r>
      <rPr>
        <sz val="18"/>
        <rFont val="Times New Roman"/>
        <family val="2"/>
        <charset val="-122"/>
      </rPr>
      <t>90%</t>
    </r>
    <r>
      <rPr>
        <sz val="18"/>
        <rFont val="仿宋_GB2312"/>
        <family val="2"/>
        <charset val="-122"/>
      </rPr>
      <t>，独凳路完成土方路基</t>
    </r>
    <r>
      <rPr>
        <sz val="18"/>
        <rFont val="Times New Roman"/>
        <family val="2"/>
        <charset val="-122"/>
      </rPr>
      <t>80%</t>
    </r>
  </si>
  <si>
    <r>
      <rPr>
        <sz val="18"/>
        <rFont val="仿宋_GB2312"/>
        <family val="2"/>
        <charset val="-122"/>
      </rPr>
      <t>中环路基本通车；独凳路完成水稳层铺设</t>
    </r>
  </si>
  <si>
    <r>
      <rPr>
        <sz val="18"/>
        <rFont val="仿宋_GB2312"/>
        <family val="2"/>
        <charset val="-122"/>
      </rPr>
      <t>马厂东路工程</t>
    </r>
  </si>
  <si>
    <r>
      <rPr>
        <sz val="18"/>
        <rFont val="仿宋_GB2312"/>
        <family val="2"/>
        <charset val="-122"/>
      </rPr>
      <t>市土储中心</t>
    </r>
  </si>
  <si>
    <r>
      <rPr>
        <sz val="18"/>
        <rFont val="仿宋_GB2312"/>
        <family val="2"/>
        <charset val="-122"/>
      </rPr>
      <t>柳北区政府</t>
    </r>
  </si>
  <si>
    <r>
      <rPr>
        <sz val="18"/>
        <rFont val="仿宋_GB2312"/>
        <family val="2"/>
        <charset val="-122"/>
      </rPr>
      <t>全长</t>
    </r>
    <r>
      <rPr>
        <sz val="18"/>
        <rFont val="Times New Roman"/>
        <family val="2"/>
        <charset val="-122"/>
      </rPr>
      <t>2</t>
    </r>
    <r>
      <rPr>
        <sz val="18"/>
        <rFont val="仿宋_GB2312"/>
        <family val="2"/>
        <charset val="-122"/>
      </rPr>
      <t>公里，红线宽</t>
    </r>
    <r>
      <rPr>
        <sz val="18"/>
        <rFont val="Times New Roman"/>
        <family val="2"/>
        <charset val="-122"/>
      </rPr>
      <t>50</t>
    </r>
    <r>
      <rPr>
        <sz val="18"/>
        <rFont val="仿宋_GB2312"/>
        <family val="2"/>
        <charset val="-122"/>
      </rPr>
      <t>米</t>
    </r>
  </si>
  <si>
    <r>
      <rPr>
        <sz val="18"/>
        <rFont val="仿宋_GB2312"/>
        <family val="2"/>
        <charset val="-122"/>
      </rPr>
      <t>因资金问题已暂停</t>
    </r>
  </si>
  <si>
    <r>
      <rPr>
        <sz val="18"/>
        <rFont val="仿宋_GB2312"/>
        <family val="2"/>
        <charset val="-122"/>
      </rPr>
      <t>柳州市沙塘片区西翼配套居住片区路网工程</t>
    </r>
    <r>
      <rPr>
        <sz val="18"/>
        <rFont val="Times New Roman"/>
        <family val="2"/>
        <charset val="-122"/>
      </rPr>
      <t>——</t>
    </r>
    <r>
      <rPr>
        <sz val="18"/>
        <rFont val="仿宋_GB2312"/>
        <family val="2"/>
        <charset val="-122"/>
      </rPr>
      <t>横十路西段、纵十三路、纵十四路</t>
    </r>
  </si>
  <si>
    <r>
      <rPr>
        <sz val="18"/>
        <rFont val="仿宋_GB2312"/>
        <family val="2"/>
        <charset val="-122"/>
      </rPr>
      <t>纵十三路：项目全长约</t>
    </r>
    <r>
      <rPr>
        <sz val="18"/>
        <rFont val="Times New Roman"/>
        <family val="2"/>
        <charset val="-122"/>
      </rPr>
      <t>591</t>
    </r>
    <r>
      <rPr>
        <sz val="18"/>
        <rFont val="仿宋_GB2312"/>
        <family val="2"/>
        <charset val="-122"/>
      </rPr>
      <t>米，道路红线宽度</t>
    </r>
    <r>
      <rPr>
        <sz val="18"/>
        <rFont val="Times New Roman"/>
        <family val="2"/>
        <charset val="-122"/>
      </rPr>
      <t>24</t>
    </r>
    <r>
      <rPr>
        <sz val="18"/>
        <rFont val="仿宋_GB2312"/>
        <family val="2"/>
        <charset val="-122"/>
      </rPr>
      <t>米，双向</t>
    </r>
    <r>
      <rPr>
        <sz val="18"/>
        <rFont val="Times New Roman"/>
        <family val="2"/>
        <charset val="-122"/>
      </rPr>
      <t>2</t>
    </r>
    <r>
      <rPr>
        <sz val="18"/>
        <rFont val="仿宋_GB2312"/>
        <family val="2"/>
        <charset val="-122"/>
      </rPr>
      <t>车道</t>
    </r>
    <r>
      <rPr>
        <sz val="18"/>
        <rFont val="Times New Roman"/>
        <family val="2"/>
        <charset val="-122"/>
      </rPr>
      <t xml:space="preserve">
</t>
    </r>
    <r>
      <rPr>
        <sz val="18"/>
        <rFont val="仿宋_GB2312"/>
        <family val="2"/>
        <charset val="-122"/>
      </rPr>
      <t>纵十四路：项目全长约</t>
    </r>
    <r>
      <rPr>
        <sz val="18"/>
        <rFont val="Times New Roman"/>
        <family val="2"/>
        <charset val="-122"/>
      </rPr>
      <t>555</t>
    </r>
    <r>
      <rPr>
        <sz val="18"/>
        <rFont val="仿宋_GB2312"/>
        <family val="2"/>
        <charset val="-122"/>
      </rPr>
      <t>米，道路红线宽度</t>
    </r>
    <r>
      <rPr>
        <sz val="18"/>
        <rFont val="Times New Roman"/>
        <family val="2"/>
        <charset val="-122"/>
      </rPr>
      <t>24</t>
    </r>
    <r>
      <rPr>
        <sz val="18"/>
        <rFont val="仿宋_GB2312"/>
        <family val="2"/>
        <charset val="-122"/>
      </rPr>
      <t>米，双向</t>
    </r>
    <r>
      <rPr>
        <sz val="18"/>
        <rFont val="Times New Roman"/>
        <family val="2"/>
        <charset val="-122"/>
      </rPr>
      <t>2</t>
    </r>
    <r>
      <rPr>
        <sz val="18"/>
        <rFont val="仿宋_GB2312"/>
        <family val="2"/>
        <charset val="-122"/>
      </rPr>
      <t>车道</t>
    </r>
    <r>
      <rPr>
        <sz val="18"/>
        <rFont val="Times New Roman"/>
        <family val="2"/>
        <charset val="-122"/>
      </rPr>
      <t xml:space="preserve">
</t>
    </r>
    <r>
      <rPr>
        <sz val="18"/>
        <rFont val="仿宋_GB2312"/>
        <family val="2"/>
        <charset val="-122"/>
      </rPr>
      <t>横十路西段：项目全长约</t>
    </r>
    <r>
      <rPr>
        <sz val="18"/>
        <rFont val="Times New Roman"/>
        <family val="2"/>
        <charset val="-122"/>
      </rPr>
      <t>2304</t>
    </r>
    <r>
      <rPr>
        <sz val="18"/>
        <rFont val="仿宋_GB2312"/>
        <family val="2"/>
        <charset val="-122"/>
      </rPr>
      <t>米，道路等级为城市次干路，道路红线宽度</t>
    </r>
    <r>
      <rPr>
        <sz val="18"/>
        <rFont val="Times New Roman"/>
        <family val="2"/>
        <charset val="-122"/>
      </rPr>
      <t>36</t>
    </r>
    <r>
      <rPr>
        <sz val="18"/>
        <rFont val="仿宋_GB2312"/>
        <family val="2"/>
        <charset val="-122"/>
      </rPr>
      <t>米，双向</t>
    </r>
    <r>
      <rPr>
        <sz val="18"/>
        <rFont val="Times New Roman"/>
        <family val="2"/>
        <charset val="-122"/>
      </rPr>
      <t>4</t>
    </r>
    <r>
      <rPr>
        <sz val="18"/>
        <rFont val="仿宋_GB2312"/>
        <family val="2"/>
        <charset val="-122"/>
      </rPr>
      <t>车道</t>
    </r>
  </si>
  <si>
    <r>
      <rPr>
        <sz val="18"/>
        <rFont val="仿宋_GB2312"/>
        <family val="2"/>
        <charset val="-122"/>
      </rPr>
      <t>完成</t>
    </r>
    <r>
      <rPr>
        <sz val="18"/>
        <rFont val="Times New Roman"/>
        <family val="2"/>
        <charset val="-122"/>
      </rPr>
      <t>20%</t>
    </r>
    <r>
      <rPr>
        <sz val="18"/>
        <rFont val="仿宋_GB2312"/>
        <family val="2"/>
        <charset val="-122"/>
      </rPr>
      <t>的工程量</t>
    </r>
  </si>
  <si>
    <r>
      <rPr>
        <sz val="18"/>
        <rFont val="仿宋_GB2312"/>
        <family val="2"/>
        <charset val="-122"/>
      </rPr>
      <t>计划一季度完成总工程量的</t>
    </r>
    <r>
      <rPr>
        <sz val="18"/>
        <rFont val="Times New Roman"/>
        <family val="2"/>
        <charset val="-122"/>
      </rPr>
      <t>0%</t>
    </r>
    <r>
      <rPr>
        <sz val="18"/>
        <rFont val="仿宋_GB2312"/>
        <family val="2"/>
        <charset val="-122"/>
      </rPr>
      <t>，正在进行征地及供地手续办理工作。</t>
    </r>
  </si>
  <si>
    <r>
      <rPr>
        <sz val="18"/>
        <rFont val="仿宋_GB2312"/>
        <family val="2"/>
        <charset val="-122"/>
      </rPr>
      <t>计划二季度完成总工程量的</t>
    </r>
    <r>
      <rPr>
        <sz val="18"/>
        <rFont val="Times New Roman"/>
        <family val="2"/>
        <charset val="-122"/>
      </rPr>
      <t>0%</t>
    </r>
    <r>
      <rPr>
        <sz val="18"/>
        <rFont val="仿宋_GB2312"/>
        <family val="2"/>
        <charset val="-122"/>
      </rPr>
      <t>，开展征地及供地手续办理工作。</t>
    </r>
  </si>
  <si>
    <r>
      <rPr>
        <sz val="18"/>
        <rFont val="仿宋_GB2312"/>
        <family val="2"/>
        <charset val="-122"/>
      </rPr>
      <t>计划三季度完成总工程量的</t>
    </r>
    <r>
      <rPr>
        <sz val="18"/>
        <rFont val="Times New Roman"/>
        <family val="2"/>
        <charset val="-122"/>
      </rPr>
      <t>0%</t>
    </r>
    <r>
      <rPr>
        <sz val="18"/>
        <rFont val="仿宋_GB2312"/>
        <family val="2"/>
        <charset val="-122"/>
      </rPr>
      <t>，开展征地及供地手续办理工作。</t>
    </r>
  </si>
  <si>
    <r>
      <rPr>
        <sz val="18"/>
        <rFont val="仿宋_GB2312"/>
        <family val="2"/>
        <charset val="-122"/>
      </rPr>
      <t>计划四季度完成总工程量的</t>
    </r>
    <r>
      <rPr>
        <sz val="18"/>
        <rFont val="Times New Roman"/>
        <family val="2"/>
        <charset val="-122"/>
      </rPr>
      <t>20%</t>
    </r>
    <r>
      <rPr>
        <sz val="18"/>
        <rFont val="仿宋_GB2312"/>
        <family val="2"/>
        <charset val="-122"/>
      </rPr>
      <t>，开展清表、填土及路基施工工作</t>
    </r>
  </si>
  <si>
    <r>
      <rPr>
        <sz val="18"/>
        <rFont val="仿宋_GB2312"/>
        <family val="2"/>
        <charset val="-122"/>
      </rPr>
      <t>古镇路</t>
    </r>
  </si>
  <si>
    <r>
      <rPr>
        <sz val="18"/>
        <rFont val="仿宋_GB2312"/>
        <family val="2"/>
        <charset val="-122"/>
      </rPr>
      <t>全长</t>
    </r>
    <r>
      <rPr>
        <sz val="18"/>
        <rFont val="Times New Roman"/>
        <family val="2"/>
        <charset val="-122"/>
      </rPr>
      <t>2</t>
    </r>
    <r>
      <rPr>
        <sz val="18"/>
        <rFont val="仿宋_GB2312"/>
        <family val="2"/>
        <charset val="-122"/>
      </rPr>
      <t>公里，红线宽</t>
    </r>
    <r>
      <rPr>
        <sz val="18"/>
        <rFont val="Times New Roman"/>
        <family val="2"/>
        <charset val="-122"/>
      </rPr>
      <t>45-48</t>
    </r>
    <r>
      <rPr>
        <sz val="18"/>
        <rFont val="仿宋_GB2312"/>
        <family val="2"/>
        <charset val="-122"/>
      </rPr>
      <t>米</t>
    </r>
  </si>
  <si>
    <r>
      <rPr>
        <sz val="18"/>
        <rFont val="仿宋_GB2312"/>
        <family val="2"/>
        <charset val="-122"/>
      </rPr>
      <t>计划完成工程量</t>
    </r>
    <r>
      <rPr>
        <sz val="18"/>
        <rFont val="Times New Roman"/>
        <family val="2"/>
        <charset val="-122"/>
      </rPr>
      <t>10%</t>
    </r>
    <r>
      <rPr>
        <sz val="18"/>
        <rFont val="仿宋_GB2312"/>
        <family val="2"/>
        <charset val="-122"/>
      </rPr>
      <t>，</t>
    </r>
    <r>
      <rPr>
        <sz val="18"/>
        <rFont val="Times New Roman"/>
        <family val="2"/>
        <charset val="-122"/>
      </rPr>
      <t>1</t>
    </r>
    <r>
      <rPr>
        <sz val="18"/>
        <rFont val="仿宋_GB2312"/>
        <family val="2"/>
        <charset val="-122"/>
      </rPr>
      <t>标段正在进行桥梁桩基施工</t>
    </r>
  </si>
  <si>
    <r>
      <rPr>
        <sz val="18"/>
        <rFont val="仿宋_GB2312"/>
        <family val="2"/>
        <charset val="-122"/>
      </rPr>
      <t>计划完成工程量</t>
    </r>
    <r>
      <rPr>
        <sz val="18"/>
        <rFont val="Times New Roman"/>
        <family val="2"/>
        <charset val="-122"/>
      </rPr>
      <t>12%</t>
    </r>
    <r>
      <rPr>
        <sz val="18"/>
        <rFont val="仿宋_GB2312"/>
        <family val="2"/>
        <charset val="-122"/>
      </rPr>
      <t>，计划进行</t>
    </r>
    <r>
      <rPr>
        <sz val="18"/>
        <rFont val="Times New Roman"/>
        <family val="2"/>
        <charset val="-122"/>
      </rPr>
      <t>1</t>
    </r>
    <r>
      <rPr>
        <sz val="18"/>
        <rFont val="仿宋_GB2312"/>
        <family val="2"/>
        <charset val="-122"/>
      </rPr>
      <t>标段桥梁承台施工</t>
    </r>
  </si>
  <si>
    <r>
      <rPr>
        <sz val="18"/>
        <rFont val="仿宋_GB2312"/>
        <family val="2"/>
        <charset val="-122"/>
      </rPr>
      <t>计划完成工程量</t>
    </r>
    <r>
      <rPr>
        <sz val="18"/>
        <rFont val="Times New Roman"/>
        <family val="2"/>
        <charset val="-122"/>
      </rPr>
      <t>14%</t>
    </r>
    <r>
      <rPr>
        <sz val="18"/>
        <rFont val="仿宋_GB2312"/>
        <family val="2"/>
        <charset val="-122"/>
      </rPr>
      <t>，计划进行</t>
    </r>
    <r>
      <rPr>
        <sz val="18"/>
        <rFont val="Times New Roman"/>
        <family val="2"/>
        <charset val="-122"/>
      </rPr>
      <t>1</t>
    </r>
    <r>
      <rPr>
        <sz val="18"/>
        <rFont val="仿宋_GB2312"/>
        <family val="2"/>
        <charset val="-122"/>
      </rPr>
      <t>标段桥梁现浇拱施工</t>
    </r>
  </si>
  <si>
    <r>
      <rPr>
        <sz val="18"/>
        <rFont val="仿宋_GB2312"/>
        <family val="2"/>
        <charset val="-122"/>
      </rPr>
      <t>计划完成工程量</t>
    </r>
    <r>
      <rPr>
        <sz val="18"/>
        <rFont val="Times New Roman"/>
        <family val="2"/>
        <charset val="-122"/>
      </rPr>
      <t>16%</t>
    </r>
    <r>
      <rPr>
        <sz val="18"/>
        <rFont val="仿宋_GB2312"/>
        <family val="2"/>
        <charset val="-122"/>
      </rPr>
      <t>，计划进行</t>
    </r>
    <r>
      <rPr>
        <sz val="18"/>
        <rFont val="Times New Roman"/>
        <family val="2"/>
        <charset val="-122"/>
      </rPr>
      <t>1</t>
    </r>
    <r>
      <rPr>
        <sz val="18"/>
        <rFont val="仿宋_GB2312"/>
        <family val="2"/>
        <charset val="-122"/>
      </rPr>
      <t>标段桥梁预制梁施工</t>
    </r>
  </si>
  <si>
    <r>
      <rPr>
        <sz val="18"/>
        <rFont val="仿宋_GB2312"/>
        <family val="2"/>
        <charset val="-122"/>
      </rPr>
      <t>竹鹅溪流域提升改造</t>
    </r>
    <r>
      <rPr>
        <sz val="18"/>
        <rFont val="Times New Roman"/>
        <family val="2"/>
        <charset val="-122"/>
      </rPr>
      <t>—</t>
    </r>
    <r>
      <rPr>
        <sz val="18"/>
        <rFont val="仿宋_GB2312"/>
        <family val="2"/>
        <charset val="-122"/>
      </rPr>
      <t>新云村片区道路路网工程</t>
    </r>
  </si>
  <si>
    <r>
      <rPr>
        <sz val="18"/>
        <rFont val="仿宋_GB2312"/>
        <family val="2"/>
        <charset val="-122"/>
      </rPr>
      <t>城市次干道、支路，全长</t>
    </r>
    <r>
      <rPr>
        <sz val="18"/>
        <rFont val="Times New Roman"/>
        <family val="2"/>
        <charset val="-122"/>
      </rPr>
      <t>2.2</t>
    </r>
    <r>
      <rPr>
        <sz val="18"/>
        <rFont val="仿宋_GB2312"/>
        <family val="2"/>
        <charset val="-122"/>
      </rPr>
      <t>公里，红线宽</t>
    </r>
    <r>
      <rPr>
        <sz val="18"/>
        <rFont val="Times New Roman"/>
        <family val="2"/>
        <charset val="-122"/>
      </rPr>
      <t>18-30</t>
    </r>
    <r>
      <rPr>
        <sz val="18"/>
        <rFont val="仿宋_GB2312"/>
        <family val="2"/>
        <charset val="-122"/>
      </rPr>
      <t>米</t>
    </r>
  </si>
  <si>
    <r>
      <rPr>
        <sz val="18"/>
        <rFont val="仿宋_GB2312"/>
        <family val="2"/>
        <charset val="-122"/>
      </rPr>
      <t>柳江东二路项目</t>
    </r>
  </si>
  <si>
    <r>
      <rPr>
        <sz val="18"/>
        <rFont val="仿宋_GB2312"/>
        <family val="2"/>
        <charset val="-122"/>
      </rPr>
      <t>城市主干道，全长</t>
    </r>
    <r>
      <rPr>
        <sz val="18"/>
        <rFont val="Times New Roman"/>
        <family val="2"/>
        <charset val="-122"/>
      </rPr>
      <t>2807</t>
    </r>
    <r>
      <rPr>
        <sz val="18"/>
        <rFont val="仿宋_GB2312"/>
        <family val="2"/>
        <charset val="-122"/>
      </rPr>
      <t>米，红线宽</t>
    </r>
    <r>
      <rPr>
        <sz val="18"/>
        <rFont val="Times New Roman"/>
        <family val="2"/>
        <charset val="-122"/>
      </rPr>
      <t>50</t>
    </r>
    <r>
      <rPr>
        <sz val="18"/>
        <rFont val="仿宋_GB2312"/>
        <family val="2"/>
        <charset val="-122"/>
      </rPr>
      <t>米，双向</t>
    </r>
    <r>
      <rPr>
        <sz val="18"/>
        <rFont val="Times New Roman"/>
        <family val="2"/>
        <charset val="-122"/>
      </rPr>
      <t>6</t>
    </r>
    <r>
      <rPr>
        <sz val="18"/>
        <rFont val="仿宋_GB2312"/>
        <family val="2"/>
        <charset val="-122"/>
      </rPr>
      <t>车道</t>
    </r>
  </si>
  <si>
    <r>
      <rPr>
        <sz val="18"/>
        <rFont val="仿宋_GB2312"/>
        <family val="2"/>
        <charset val="-122"/>
      </rPr>
      <t>土建工程施工</t>
    </r>
  </si>
  <si>
    <r>
      <rPr>
        <sz val="18"/>
        <rFont val="仿宋_GB2312"/>
        <family val="2"/>
        <charset val="-122"/>
      </rPr>
      <t>等待征地拆迁问题解决进场施工</t>
    </r>
  </si>
  <si>
    <r>
      <rPr>
        <sz val="18"/>
        <rFont val="仿宋_GB2312"/>
        <family val="2"/>
        <charset val="-122"/>
      </rPr>
      <t>进行桥梁基础施工</t>
    </r>
  </si>
  <si>
    <r>
      <rPr>
        <sz val="18"/>
        <rFont val="仿宋_GB2312"/>
        <family val="2"/>
        <charset val="-122"/>
      </rPr>
      <t>进行桥梁箱梁预制及架设</t>
    </r>
  </si>
  <si>
    <r>
      <rPr>
        <sz val="18"/>
        <rFont val="仿宋_GB2312"/>
        <family val="2"/>
        <charset val="-122"/>
      </rPr>
      <t>进行可施工路段道路路基及排水施工</t>
    </r>
  </si>
  <si>
    <r>
      <rPr>
        <sz val="18"/>
        <rFont val="仿宋_GB2312"/>
        <family val="2"/>
        <charset val="-122"/>
      </rPr>
      <t>柳石路南段（新兴高速路口</t>
    </r>
    <r>
      <rPr>
        <sz val="18"/>
        <rFont val="Times New Roman"/>
        <family val="2"/>
        <charset val="-122"/>
      </rPr>
      <t>-</t>
    </r>
    <r>
      <rPr>
        <sz val="18"/>
        <rFont val="仿宋_GB2312"/>
        <family val="2"/>
        <charset val="-122"/>
      </rPr>
      <t>四方塘路口）道路改造工程</t>
    </r>
  </si>
  <si>
    <r>
      <rPr>
        <sz val="18"/>
        <rFont val="仿宋_GB2312"/>
        <family val="2"/>
        <charset val="-122"/>
      </rPr>
      <t>柳江区政府</t>
    </r>
    <r>
      <rPr>
        <sz val="18"/>
        <rFont val="Times New Roman"/>
        <family val="2"/>
        <charset val="-122"/>
      </rPr>
      <t xml:space="preserve">
</t>
    </r>
    <r>
      <rPr>
        <sz val="18"/>
        <rFont val="仿宋_GB2312"/>
        <family val="2"/>
        <charset val="-122"/>
      </rPr>
      <t>市住房城乡建设局</t>
    </r>
  </si>
  <si>
    <r>
      <rPr>
        <sz val="18"/>
        <rFont val="仿宋_GB2312"/>
        <family val="2"/>
        <charset val="-122"/>
      </rPr>
      <t>城市主干道，全长</t>
    </r>
    <r>
      <rPr>
        <sz val="18"/>
        <rFont val="Times New Roman"/>
        <family val="2"/>
        <charset val="-122"/>
      </rPr>
      <t>2300</t>
    </r>
    <r>
      <rPr>
        <sz val="18"/>
        <rFont val="仿宋_GB2312"/>
        <family val="2"/>
        <charset val="-122"/>
      </rPr>
      <t>米，红线宽</t>
    </r>
    <r>
      <rPr>
        <sz val="18"/>
        <rFont val="Times New Roman"/>
        <family val="2"/>
        <charset val="-122"/>
      </rPr>
      <t>40</t>
    </r>
    <r>
      <rPr>
        <sz val="18"/>
        <rFont val="仿宋_GB2312"/>
        <family val="2"/>
        <charset val="-122"/>
      </rPr>
      <t>米</t>
    </r>
  </si>
  <si>
    <r>
      <rPr>
        <sz val="18"/>
        <rFont val="仿宋_GB2312"/>
        <family val="2"/>
        <charset val="-122"/>
      </rPr>
      <t>完成工程量的</t>
    </r>
    <r>
      <rPr>
        <sz val="18"/>
        <rFont val="Times New Roman"/>
        <family val="2"/>
        <charset val="-122"/>
      </rPr>
      <t>14%</t>
    </r>
  </si>
  <si>
    <r>
      <rPr>
        <sz val="18"/>
        <rFont val="仿宋_GB2312"/>
        <family val="2"/>
        <charset val="-122"/>
      </rPr>
      <t>柳东新区南庆路网工程</t>
    </r>
  </si>
  <si>
    <r>
      <rPr>
        <sz val="18"/>
        <rFont val="仿宋_GB2312"/>
        <family val="2"/>
        <charset val="-122"/>
      </rPr>
      <t>包含</t>
    </r>
    <r>
      <rPr>
        <sz val="18"/>
        <rFont val="Times New Roman"/>
        <family val="2"/>
        <charset val="-122"/>
      </rPr>
      <t>5</t>
    </r>
    <r>
      <rPr>
        <sz val="18"/>
        <rFont val="仿宋_GB2312"/>
        <family val="2"/>
        <charset val="-122"/>
      </rPr>
      <t>条道路，全长</t>
    </r>
    <r>
      <rPr>
        <sz val="18"/>
        <rFont val="Times New Roman"/>
        <family val="2"/>
        <charset val="-122"/>
      </rPr>
      <t>5916</t>
    </r>
    <r>
      <rPr>
        <sz val="18"/>
        <rFont val="仿宋_GB2312"/>
        <family val="2"/>
        <charset val="-122"/>
      </rPr>
      <t>米，分别为南庆支三路、南庆支二路、南庆支一路、环山路、九庆路</t>
    </r>
  </si>
  <si>
    <t>2019-2025</t>
  </si>
  <si>
    <r>
      <rPr>
        <sz val="18"/>
        <rFont val="仿宋_GB2312"/>
        <family val="2"/>
        <charset val="-122"/>
      </rPr>
      <t>完成工程量</t>
    </r>
    <r>
      <rPr>
        <sz val="18"/>
        <rFont val="Times New Roman"/>
        <family val="2"/>
        <charset val="-122"/>
      </rPr>
      <t>40%</t>
    </r>
    <r>
      <rPr>
        <sz val="18"/>
        <rFont val="仿宋_GB2312"/>
        <family val="2"/>
        <charset val="-122"/>
      </rPr>
      <t>，正在开展南庆支三路片石换填层施工</t>
    </r>
  </si>
  <si>
    <r>
      <rPr>
        <sz val="18"/>
        <rFont val="仿宋_GB2312"/>
        <family val="2"/>
        <charset val="-122"/>
      </rPr>
      <t>完成工程量</t>
    </r>
    <r>
      <rPr>
        <sz val="18"/>
        <rFont val="Times New Roman"/>
        <family val="2"/>
        <charset val="-122"/>
      </rPr>
      <t>45%</t>
    </r>
    <r>
      <rPr>
        <sz val="18"/>
        <rFont val="仿宋_GB2312"/>
        <family val="2"/>
        <charset val="-122"/>
      </rPr>
      <t>，计划推进南庆支三路级配碎石层施工</t>
    </r>
  </si>
  <si>
    <r>
      <rPr>
        <sz val="18"/>
        <rFont val="仿宋_GB2312"/>
        <family val="2"/>
        <charset val="-122"/>
      </rPr>
      <t>完成工程量</t>
    </r>
    <r>
      <rPr>
        <sz val="18"/>
        <rFont val="Times New Roman"/>
        <family val="2"/>
        <charset val="-122"/>
      </rPr>
      <t>50%</t>
    </r>
    <r>
      <rPr>
        <sz val="18"/>
        <rFont val="仿宋_GB2312"/>
        <family val="2"/>
        <charset val="-122"/>
      </rPr>
      <t>，计划推进南庆支三路水泥稳定碎石层施工</t>
    </r>
  </si>
  <si>
    <r>
      <rPr>
        <sz val="18"/>
        <rFont val="仿宋_GB2312"/>
        <family val="2"/>
        <charset val="-122"/>
      </rPr>
      <t>完成工程量</t>
    </r>
    <r>
      <rPr>
        <sz val="18"/>
        <rFont val="Times New Roman"/>
        <family val="2"/>
        <charset val="-122"/>
      </rPr>
      <t>60%</t>
    </r>
    <r>
      <rPr>
        <sz val="18"/>
        <rFont val="仿宋_GB2312"/>
        <family val="2"/>
        <charset val="-122"/>
      </rPr>
      <t>，计划推进南庆支三路沥青层施工</t>
    </r>
  </si>
  <si>
    <r>
      <rPr>
        <sz val="18"/>
        <rFont val="仿宋_GB2312"/>
        <family val="2"/>
        <charset val="-122"/>
      </rPr>
      <t>塑英路及排洪排涝工程一期（塑英路东段）</t>
    </r>
  </si>
  <si>
    <r>
      <rPr>
        <sz val="18"/>
        <rFont val="仿宋_GB2312"/>
        <family val="2"/>
        <charset val="-122"/>
      </rPr>
      <t>全长约</t>
    </r>
    <r>
      <rPr>
        <sz val="18"/>
        <rFont val="Times New Roman"/>
        <family val="2"/>
        <charset val="-122"/>
      </rPr>
      <t>1700</t>
    </r>
    <r>
      <rPr>
        <sz val="18"/>
        <rFont val="仿宋_GB2312"/>
        <family val="2"/>
        <charset val="-122"/>
      </rPr>
      <t>米，红线宽</t>
    </r>
    <r>
      <rPr>
        <sz val="18"/>
        <rFont val="Times New Roman"/>
        <family val="2"/>
        <charset val="-122"/>
      </rPr>
      <t>27-40</t>
    </r>
    <r>
      <rPr>
        <sz val="18"/>
        <rFont val="仿宋_GB2312"/>
        <family val="2"/>
        <charset val="-122"/>
      </rPr>
      <t>米，双向</t>
    </r>
    <r>
      <rPr>
        <sz val="18"/>
        <rFont val="Times New Roman"/>
        <family val="2"/>
        <charset val="-122"/>
      </rPr>
      <t>4</t>
    </r>
    <r>
      <rPr>
        <sz val="18"/>
        <rFont val="仿宋_GB2312"/>
        <family val="2"/>
        <charset val="-122"/>
      </rPr>
      <t>车道，城市次干路，设计速为</t>
    </r>
    <r>
      <rPr>
        <sz val="18"/>
        <rFont val="Times New Roman"/>
        <family val="2"/>
        <charset val="-122"/>
      </rPr>
      <t>50</t>
    </r>
    <r>
      <rPr>
        <sz val="18"/>
        <rFont val="仿宋_GB2312"/>
        <family val="2"/>
        <charset val="-122"/>
      </rPr>
      <t>公里</t>
    </r>
    <r>
      <rPr>
        <sz val="18"/>
        <rFont val="Times New Roman"/>
        <family val="2"/>
        <charset val="-122"/>
      </rPr>
      <t>/</t>
    </r>
    <r>
      <rPr>
        <sz val="18"/>
        <rFont val="仿宋_GB2312"/>
        <family val="2"/>
        <charset val="-122"/>
      </rPr>
      <t>小时；排涝干渠为城市主排水干渠，设计重现期</t>
    </r>
    <r>
      <rPr>
        <sz val="18"/>
        <rFont val="Times New Roman"/>
        <family val="2"/>
        <charset val="-122"/>
      </rPr>
      <t>5</t>
    </r>
    <r>
      <rPr>
        <sz val="18"/>
        <rFont val="仿宋_GB2312"/>
        <family val="2"/>
        <charset val="-122"/>
      </rPr>
      <t>年</t>
    </r>
  </si>
  <si>
    <r>
      <rPr>
        <sz val="18"/>
        <rFont val="仿宋_GB2312"/>
        <family val="2"/>
        <charset val="-122"/>
      </rPr>
      <t>完成已征拆路段干渠施工。</t>
    </r>
  </si>
  <si>
    <r>
      <rPr>
        <sz val="18"/>
        <rFont val="仿宋_GB2312"/>
        <family val="2"/>
        <charset val="-122"/>
      </rPr>
      <t>完成已征拆路段路基施工。</t>
    </r>
  </si>
  <si>
    <r>
      <rPr>
        <sz val="18"/>
        <rFont val="仿宋_GB2312"/>
        <family val="2"/>
        <charset val="-122"/>
      </rPr>
      <t>绿化、路灯、交通等配套工程进场</t>
    </r>
  </si>
  <si>
    <r>
      <rPr>
        <sz val="18"/>
        <rFont val="仿宋_GB2312"/>
        <family val="2"/>
        <charset val="-122"/>
      </rPr>
      <t>完成已完成征拆路段的沥青面层及部分绿化、路灯、交通等配套工程，达到通车条件。</t>
    </r>
  </si>
  <si>
    <r>
      <rPr>
        <sz val="18"/>
        <rFont val="仿宋_GB2312"/>
        <family val="2"/>
        <charset val="-122"/>
      </rPr>
      <t>白露片区路网白露大道（一期）配套项目景观提升工程</t>
    </r>
  </si>
  <si>
    <r>
      <rPr>
        <sz val="18"/>
        <rFont val="仿宋_GB2312"/>
        <family val="2"/>
        <charset val="-122"/>
      </rPr>
      <t>全长</t>
    </r>
    <r>
      <rPr>
        <sz val="18"/>
        <rFont val="Times New Roman"/>
        <family val="2"/>
        <charset val="-122"/>
      </rPr>
      <t>2856.67</t>
    </r>
    <r>
      <rPr>
        <sz val="18"/>
        <rFont val="仿宋_GB2312"/>
        <family val="2"/>
        <charset val="-122"/>
      </rPr>
      <t>米，进行道路两侧</t>
    </r>
    <r>
      <rPr>
        <sz val="18"/>
        <rFont val="Times New Roman"/>
        <family val="2"/>
        <charset val="-122"/>
      </rPr>
      <t>30</t>
    </r>
    <r>
      <rPr>
        <sz val="18"/>
        <rFont val="仿宋_GB2312"/>
        <family val="2"/>
        <charset val="-122"/>
      </rPr>
      <t>米范围内的绿化景观提升工程，用地面积约</t>
    </r>
    <r>
      <rPr>
        <sz val="18"/>
        <rFont val="Times New Roman"/>
        <family val="2"/>
        <charset val="-122"/>
      </rPr>
      <t>15.29</t>
    </r>
    <r>
      <rPr>
        <sz val="18"/>
        <rFont val="仿宋_GB2312"/>
        <family val="2"/>
        <charset val="-122"/>
      </rPr>
      <t>万平方米</t>
    </r>
  </si>
  <si>
    <r>
      <rPr>
        <sz val="18"/>
        <rFont val="仿宋_GB2312"/>
        <family val="2"/>
        <charset val="-122"/>
      </rPr>
      <t>部分景观完工</t>
    </r>
  </si>
  <si>
    <r>
      <rPr>
        <sz val="18"/>
        <rFont val="仿宋_GB2312"/>
        <family val="2"/>
        <charset val="-122"/>
      </rPr>
      <t>园建完成</t>
    </r>
    <r>
      <rPr>
        <sz val="18"/>
        <rFont val="Times New Roman"/>
        <family val="2"/>
        <charset val="-122"/>
      </rPr>
      <t xml:space="preserve"> 15%</t>
    </r>
    <r>
      <rPr>
        <sz val="18"/>
        <rFont val="仿宋_GB2312"/>
        <family val="2"/>
        <charset val="-122"/>
      </rPr>
      <t>，景观桥完成装饰；水电完成</t>
    </r>
    <r>
      <rPr>
        <sz val="18"/>
        <rFont val="Times New Roman"/>
        <family val="2"/>
        <charset val="-122"/>
      </rPr>
      <t>20%</t>
    </r>
    <r>
      <rPr>
        <sz val="18"/>
        <rFont val="仿宋_GB2312"/>
        <family val="2"/>
        <charset val="-122"/>
      </rPr>
      <t>。</t>
    </r>
  </si>
  <si>
    <r>
      <rPr>
        <sz val="18"/>
        <rFont val="仿宋_GB2312"/>
        <family val="2"/>
        <charset val="-122"/>
      </rPr>
      <t>园建完成</t>
    </r>
    <r>
      <rPr>
        <sz val="18"/>
        <rFont val="Times New Roman"/>
        <family val="2"/>
        <charset val="-122"/>
      </rPr>
      <t xml:space="preserve"> 15%</t>
    </r>
    <r>
      <rPr>
        <sz val="18"/>
        <rFont val="仿宋_GB2312"/>
        <family val="2"/>
        <charset val="-122"/>
      </rPr>
      <t>，水电完成</t>
    </r>
    <r>
      <rPr>
        <sz val="18"/>
        <rFont val="Times New Roman"/>
        <family val="2"/>
        <charset val="-122"/>
      </rPr>
      <t>25%</t>
    </r>
    <r>
      <rPr>
        <sz val="18"/>
        <rFont val="仿宋_GB2312"/>
        <family val="2"/>
        <charset val="-122"/>
      </rPr>
      <t>。</t>
    </r>
  </si>
  <si>
    <r>
      <rPr>
        <sz val="18"/>
        <rFont val="仿宋_GB2312"/>
        <family val="2"/>
        <charset val="-122"/>
      </rPr>
      <t>园建完成</t>
    </r>
    <r>
      <rPr>
        <sz val="18"/>
        <rFont val="Times New Roman"/>
        <family val="2"/>
        <charset val="-122"/>
      </rPr>
      <t xml:space="preserve"> 20%</t>
    </r>
    <r>
      <rPr>
        <sz val="18"/>
        <rFont val="仿宋_GB2312"/>
        <family val="2"/>
        <charset val="-122"/>
      </rPr>
      <t>，水电完成</t>
    </r>
    <r>
      <rPr>
        <sz val="18"/>
        <rFont val="Times New Roman"/>
        <family val="2"/>
        <charset val="-122"/>
      </rPr>
      <t>20%</t>
    </r>
    <r>
      <rPr>
        <sz val="18"/>
        <rFont val="仿宋_GB2312"/>
        <family val="2"/>
        <charset val="-122"/>
      </rPr>
      <t>。绿化完成</t>
    </r>
    <r>
      <rPr>
        <sz val="18"/>
        <rFont val="Times New Roman"/>
        <family val="2"/>
        <charset val="-122"/>
      </rPr>
      <t>30%</t>
    </r>
    <r>
      <rPr>
        <sz val="18"/>
        <rFont val="仿宋_GB2312"/>
        <family val="2"/>
        <charset val="-122"/>
      </rPr>
      <t>。</t>
    </r>
  </si>
  <si>
    <r>
      <rPr>
        <sz val="18"/>
        <rFont val="仿宋_GB2312"/>
        <family val="2"/>
        <charset val="-122"/>
      </rPr>
      <t>园建完成，水电完成。绿化完成。</t>
    </r>
  </si>
  <si>
    <r>
      <rPr>
        <sz val="18"/>
        <rFont val="仿宋_GB2312"/>
        <family val="2"/>
        <charset val="-122"/>
      </rPr>
      <t>屏山大道荣军路交叉口改造工程</t>
    </r>
  </si>
  <si>
    <r>
      <rPr>
        <sz val="18"/>
        <rFont val="仿宋_GB2312"/>
        <family val="2"/>
        <charset val="-122"/>
      </rPr>
      <t>在屏山大道设置下穿隧道，长</t>
    </r>
    <r>
      <rPr>
        <sz val="18"/>
        <rFont val="Times New Roman"/>
        <family val="2"/>
        <charset val="-122"/>
      </rPr>
      <t>440</t>
    </r>
    <r>
      <rPr>
        <sz val="18"/>
        <rFont val="仿宋_GB2312"/>
        <family val="2"/>
        <charset val="-122"/>
      </rPr>
      <t>米</t>
    </r>
  </si>
  <si>
    <r>
      <rPr>
        <sz val="18"/>
        <rFont val="仿宋_GB2312"/>
        <family val="2"/>
        <charset val="-122"/>
      </rPr>
      <t>完成国防光缆迁改工作</t>
    </r>
  </si>
  <si>
    <r>
      <rPr>
        <sz val="18"/>
        <rFont val="仿宋_GB2312"/>
        <family val="2"/>
        <charset val="-122"/>
      </rPr>
      <t>完成通信干线光缆及给水管道迁改工作</t>
    </r>
  </si>
  <si>
    <r>
      <rPr>
        <sz val="18"/>
        <rFont val="仿宋_GB2312"/>
        <family val="2"/>
        <charset val="-122"/>
      </rPr>
      <t>柳东新区江滨居住生活区路网（一期）</t>
    </r>
  </si>
  <si>
    <r>
      <rPr>
        <sz val="18"/>
        <rFont val="仿宋_GB2312"/>
        <family val="2"/>
        <charset val="-122"/>
      </rPr>
      <t>全长</t>
    </r>
    <r>
      <rPr>
        <sz val="18"/>
        <rFont val="Times New Roman"/>
        <family val="2"/>
        <charset val="-122"/>
      </rPr>
      <t>4.1</t>
    </r>
    <r>
      <rPr>
        <sz val="18"/>
        <rFont val="仿宋_GB2312"/>
        <family val="2"/>
        <charset val="-122"/>
      </rPr>
      <t>公里，红线宽</t>
    </r>
    <r>
      <rPr>
        <sz val="18"/>
        <rFont val="Times New Roman"/>
        <family val="2"/>
        <charset val="-122"/>
      </rPr>
      <t>18-30</t>
    </r>
    <r>
      <rPr>
        <sz val="18"/>
        <rFont val="仿宋_GB2312"/>
        <family val="2"/>
        <charset val="-122"/>
      </rPr>
      <t>米</t>
    </r>
  </si>
  <si>
    <r>
      <rPr>
        <sz val="18"/>
        <rFont val="仿宋_GB2312"/>
        <family val="2"/>
        <charset val="-122"/>
      </rPr>
      <t>计划一季度完成总工程量的</t>
    </r>
    <r>
      <rPr>
        <sz val="18"/>
        <rFont val="Times New Roman"/>
        <family val="2"/>
        <charset val="-122"/>
      </rPr>
      <t>35%</t>
    </r>
    <r>
      <rPr>
        <sz val="18"/>
        <rFont val="仿宋_GB2312"/>
        <family val="2"/>
        <charset val="-122"/>
      </rPr>
      <t>，正在开展路基土石方施工工作。</t>
    </r>
  </si>
  <si>
    <r>
      <rPr>
        <sz val="18"/>
        <rFont val="仿宋_GB2312"/>
        <family val="2"/>
        <charset val="-122"/>
      </rPr>
      <t>计划二季度完成总工程量的</t>
    </r>
    <r>
      <rPr>
        <sz val="18"/>
        <rFont val="Times New Roman"/>
        <family val="2"/>
        <charset val="-122"/>
      </rPr>
      <t>40%</t>
    </r>
    <r>
      <rPr>
        <sz val="18"/>
        <rFont val="仿宋_GB2312"/>
        <family val="2"/>
        <charset val="-122"/>
      </rPr>
      <t>，正在开展路基土石方和雨污水施工工作。</t>
    </r>
  </si>
  <si>
    <r>
      <rPr>
        <sz val="18"/>
        <rFont val="仿宋_GB2312"/>
        <family val="2"/>
        <charset val="-122"/>
      </rPr>
      <t>计划三季度完成总工程量的</t>
    </r>
    <r>
      <rPr>
        <sz val="18"/>
        <rFont val="Times New Roman"/>
        <family val="2"/>
        <charset val="-122"/>
      </rPr>
      <t>45%</t>
    </r>
    <r>
      <rPr>
        <sz val="18"/>
        <rFont val="仿宋_GB2312"/>
        <family val="2"/>
        <charset val="-122"/>
      </rPr>
      <t>，正在开展路基土石方和雨污水施工工作。</t>
    </r>
  </si>
  <si>
    <r>
      <rPr>
        <sz val="18"/>
        <rFont val="仿宋_GB2312"/>
        <family val="2"/>
        <charset val="-122"/>
      </rPr>
      <t>计划四季度完成总工程量的</t>
    </r>
    <r>
      <rPr>
        <sz val="18"/>
        <rFont val="Times New Roman"/>
        <family val="2"/>
        <charset val="-122"/>
      </rPr>
      <t>50%</t>
    </r>
    <r>
      <rPr>
        <sz val="18"/>
        <rFont val="仿宋_GB2312"/>
        <family val="2"/>
        <charset val="-122"/>
      </rPr>
      <t>，正在开展雨污水、路基、路面和配套工程施工工作。</t>
    </r>
  </si>
  <si>
    <r>
      <rPr>
        <sz val="18"/>
        <rFont val="仿宋_GB2312"/>
        <family val="2"/>
        <charset val="-122"/>
      </rPr>
      <t>和顺路北段（杠山横一路至燕山横一路）</t>
    </r>
  </si>
  <si>
    <r>
      <rPr>
        <sz val="18"/>
        <rFont val="仿宋_GB2312"/>
        <family val="2"/>
        <charset val="-122"/>
      </rPr>
      <t>项目北起杠山横一路，南至燕山横一路，全长</t>
    </r>
    <r>
      <rPr>
        <sz val="18"/>
        <rFont val="Times New Roman"/>
        <family val="2"/>
        <charset val="-122"/>
      </rPr>
      <t>2520</t>
    </r>
    <r>
      <rPr>
        <sz val="18"/>
        <rFont val="仿宋_GB2312"/>
        <family val="2"/>
        <charset val="-122"/>
      </rPr>
      <t>米</t>
    </r>
  </si>
  <si>
    <r>
      <rPr>
        <sz val="18"/>
        <rFont val="仿宋_GB2312"/>
        <family val="2"/>
        <charset val="-122"/>
      </rPr>
      <t>进场复工，完成南段土方工程</t>
    </r>
    <r>
      <rPr>
        <sz val="18"/>
        <rFont val="Times New Roman"/>
        <family val="2"/>
        <charset val="-122"/>
      </rPr>
      <t>20%</t>
    </r>
  </si>
  <si>
    <r>
      <rPr>
        <sz val="18"/>
        <rFont val="仿宋_GB2312"/>
        <family val="2"/>
        <charset val="-122"/>
      </rPr>
      <t>完成工程量的</t>
    </r>
    <r>
      <rPr>
        <sz val="18"/>
        <rFont val="Times New Roman"/>
        <family val="2"/>
        <charset val="-122"/>
      </rPr>
      <t>25%</t>
    </r>
  </si>
  <si>
    <r>
      <rPr>
        <sz val="18"/>
        <rFont val="仿宋_GB2312"/>
        <family val="2"/>
        <charset val="-122"/>
      </rPr>
      <t>完成工程量的</t>
    </r>
    <r>
      <rPr>
        <sz val="18"/>
        <rFont val="Times New Roman"/>
        <family val="2"/>
        <charset val="-122"/>
      </rPr>
      <t>30%</t>
    </r>
  </si>
  <si>
    <r>
      <rPr>
        <sz val="18"/>
        <rFont val="仿宋_GB2312"/>
        <family val="2"/>
        <charset val="-122"/>
      </rPr>
      <t>柳州市北部生态新区新园路延长线工程（二、三期）</t>
    </r>
  </si>
  <si>
    <r>
      <rPr>
        <sz val="18"/>
        <rFont val="仿宋_GB2312"/>
        <family val="2"/>
        <charset val="-122"/>
      </rPr>
      <t>道路长约</t>
    </r>
    <r>
      <rPr>
        <sz val="18"/>
        <rFont val="Times New Roman"/>
        <family val="2"/>
        <charset val="-122"/>
      </rPr>
      <t>2.7km</t>
    </r>
    <r>
      <rPr>
        <sz val="18"/>
        <rFont val="仿宋_GB2312"/>
        <family val="2"/>
        <charset val="-122"/>
      </rPr>
      <t>，红线宽度</t>
    </r>
    <r>
      <rPr>
        <sz val="18"/>
        <rFont val="Times New Roman"/>
        <family val="2"/>
        <charset val="-122"/>
      </rPr>
      <t>56</t>
    </r>
    <r>
      <rPr>
        <sz val="18"/>
        <rFont val="仿宋_GB2312"/>
        <family val="2"/>
        <charset val="-122"/>
      </rPr>
      <t>米</t>
    </r>
  </si>
  <si>
    <r>
      <rPr>
        <sz val="18"/>
        <rFont val="仿宋_GB2312"/>
        <family val="2"/>
        <charset val="-122"/>
      </rPr>
      <t>完成</t>
    </r>
    <r>
      <rPr>
        <sz val="18"/>
        <rFont val="Times New Roman"/>
        <family val="2"/>
        <charset val="-122"/>
      </rPr>
      <t>30%</t>
    </r>
    <r>
      <rPr>
        <sz val="18"/>
        <rFont val="仿宋_GB2312"/>
        <family val="2"/>
        <charset val="-122"/>
      </rPr>
      <t>工程量</t>
    </r>
  </si>
  <si>
    <r>
      <rPr>
        <sz val="18"/>
        <rFont val="仿宋_GB2312"/>
        <family val="2"/>
        <charset val="-122"/>
      </rPr>
      <t>计划进行剩余土地报批及征地工作</t>
    </r>
  </si>
  <si>
    <r>
      <rPr>
        <sz val="18"/>
        <rFont val="仿宋_GB2312"/>
        <family val="2"/>
        <charset val="-122"/>
      </rPr>
      <t>计划二季度完成总工程量的</t>
    </r>
    <r>
      <rPr>
        <sz val="18"/>
        <rFont val="Times New Roman"/>
        <family val="2"/>
        <charset val="-122"/>
      </rPr>
      <t>10%</t>
    </r>
    <r>
      <rPr>
        <sz val="18"/>
        <rFont val="仿宋_GB2312"/>
        <family val="2"/>
        <charset val="-122"/>
      </rPr>
      <t>，开展路基路面、预制梁施工等工作。</t>
    </r>
  </si>
  <si>
    <r>
      <rPr>
        <sz val="18"/>
        <rFont val="仿宋_GB2312"/>
        <family val="2"/>
        <charset val="-122"/>
      </rPr>
      <t>计划三季度完成总工程量的</t>
    </r>
    <r>
      <rPr>
        <sz val="18"/>
        <rFont val="Times New Roman"/>
        <family val="2"/>
        <charset val="-122"/>
      </rPr>
      <t>20%</t>
    </r>
    <r>
      <rPr>
        <sz val="18"/>
        <rFont val="仿宋_GB2312"/>
        <family val="2"/>
        <charset val="-122"/>
      </rPr>
      <t>，完成路基路床施工、预制箱梁施工，开展路面、箱梁安装等施工工作。</t>
    </r>
  </si>
  <si>
    <r>
      <rPr>
        <sz val="18"/>
        <rFont val="仿宋_GB2312"/>
        <family val="2"/>
        <charset val="-122"/>
      </rPr>
      <t>计划四季度完成总工程量的</t>
    </r>
    <r>
      <rPr>
        <sz val="18"/>
        <rFont val="Times New Roman"/>
        <family val="2"/>
        <charset val="-122"/>
      </rPr>
      <t>30%</t>
    </r>
    <r>
      <rPr>
        <sz val="18"/>
        <rFont val="仿宋_GB2312"/>
        <family val="2"/>
        <charset val="-122"/>
      </rPr>
      <t>，开展箱梁安装、桥面施工工作。</t>
    </r>
  </si>
  <si>
    <r>
      <rPr>
        <sz val="18"/>
        <rFont val="仿宋_GB2312"/>
        <family val="2"/>
        <charset val="-122"/>
      </rPr>
      <t>白沙堤后路延长线（凤凰岭大桥至鹧鸪江大桥）</t>
    </r>
  </si>
  <si>
    <r>
      <rPr>
        <sz val="18"/>
        <rFont val="仿宋_GB2312"/>
        <family val="2"/>
        <charset val="-122"/>
      </rPr>
      <t>全长</t>
    </r>
    <r>
      <rPr>
        <sz val="18"/>
        <rFont val="Times New Roman"/>
        <family val="2"/>
        <charset val="-122"/>
      </rPr>
      <t>2581</t>
    </r>
    <r>
      <rPr>
        <sz val="18"/>
        <rFont val="仿宋_GB2312"/>
        <family val="2"/>
        <charset val="-122"/>
      </rPr>
      <t>米，红线宽</t>
    </r>
    <r>
      <rPr>
        <sz val="18"/>
        <rFont val="Times New Roman"/>
        <family val="2"/>
        <charset val="-122"/>
      </rPr>
      <t>12-25</t>
    </r>
    <r>
      <rPr>
        <sz val="18"/>
        <rFont val="仿宋_GB2312"/>
        <family val="2"/>
        <charset val="-122"/>
      </rPr>
      <t>米</t>
    </r>
  </si>
  <si>
    <r>
      <rPr>
        <sz val="18"/>
        <rFont val="仿宋_GB2312"/>
        <family val="2"/>
        <charset val="-122"/>
      </rPr>
      <t>计划一季度进行征地及供地手续办理工作</t>
    </r>
  </si>
  <si>
    <r>
      <rPr>
        <sz val="18"/>
        <rFont val="仿宋_GB2312"/>
        <family val="2"/>
        <charset val="-122"/>
      </rPr>
      <t>计划二季度完成总工程量的</t>
    </r>
    <r>
      <rPr>
        <sz val="18"/>
        <rFont val="Times New Roman"/>
        <family val="2"/>
        <charset val="-122"/>
      </rPr>
      <t>10%</t>
    </r>
    <r>
      <rPr>
        <sz val="18"/>
        <rFont val="仿宋_GB2312"/>
        <family val="2"/>
        <charset val="-122"/>
      </rPr>
      <t>，开展征地及供地手续办理工作、土方施工</t>
    </r>
  </si>
  <si>
    <r>
      <rPr>
        <sz val="18"/>
        <rFont val="仿宋_GB2312"/>
        <family val="2"/>
        <charset val="-122"/>
      </rPr>
      <t>计划三季度完成总工程量的</t>
    </r>
    <r>
      <rPr>
        <sz val="18"/>
        <rFont val="Times New Roman"/>
        <family val="2"/>
        <charset val="-122"/>
      </rPr>
      <t>20%</t>
    </r>
    <r>
      <rPr>
        <sz val="18"/>
        <rFont val="仿宋_GB2312"/>
        <family val="2"/>
        <charset val="-122"/>
      </rPr>
      <t>，开展土方及排水施工</t>
    </r>
  </si>
  <si>
    <r>
      <rPr>
        <sz val="18"/>
        <rFont val="仿宋_GB2312"/>
        <family val="2"/>
        <charset val="-122"/>
      </rPr>
      <t>计划四季度完成总工程量的</t>
    </r>
    <r>
      <rPr>
        <sz val="18"/>
        <rFont val="Times New Roman"/>
        <family val="2"/>
        <charset val="-122"/>
      </rPr>
      <t>30%</t>
    </r>
    <r>
      <rPr>
        <sz val="18"/>
        <rFont val="仿宋_GB2312"/>
        <family val="2"/>
        <charset val="-122"/>
      </rPr>
      <t>，开展路床施工</t>
    </r>
  </si>
  <si>
    <r>
      <rPr>
        <sz val="18"/>
        <rFont val="仿宋_GB2312"/>
        <family val="2"/>
        <charset val="-122"/>
      </rPr>
      <t>柳南区西鹅路西侧安置回建地配套基础设施工程</t>
    </r>
  </si>
  <si>
    <r>
      <t>1</t>
    </r>
    <r>
      <rPr>
        <sz val="18"/>
        <rFont val="仿宋_GB2312"/>
        <family val="2"/>
        <charset val="-122"/>
      </rPr>
      <t>条城市道路，全长</t>
    </r>
    <r>
      <rPr>
        <sz val="18"/>
        <rFont val="Times New Roman"/>
        <family val="2"/>
        <charset val="-122"/>
      </rPr>
      <t>0.7</t>
    </r>
    <r>
      <rPr>
        <sz val="18"/>
        <rFont val="仿宋_GB2312"/>
        <family val="2"/>
        <charset val="-122"/>
      </rPr>
      <t>公里，红线宽</t>
    </r>
    <r>
      <rPr>
        <sz val="18"/>
        <rFont val="Times New Roman"/>
        <family val="2"/>
        <charset val="-122"/>
      </rPr>
      <t>40</t>
    </r>
    <r>
      <rPr>
        <sz val="18"/>
        <rFont val="仿宋_GB2312"/>
        <family val="2"/>
        <charset val="-122"/>
      </rPr>
      <t>米；</t>
    </r>
    <r>
      <rPr>
        <sz val="18"/>
        <rFont val="Times New Roman"/>
        <family val="2"/>
        <charset val="-122"/>
      </rPr>
      <t>28</t>
    </r>
    <r>
      <rPr>
        <sz val="18"/>
        <rFont val="仿宋_GB2312"/>
        <family val="2"/>
        <charset val="-122"/>
      </rPr>
      <t>条小区内部道路，室外水电及配套公建工程；</t>
    </r>
    <r>
      <rPr>
        <sz val="18"/>
        <rFont val="Times New Roman"/>
        <family val="2"/>
        <charset val="-122"/>
      </rPr>
      <t>720</t>
    </r>
    <r>
      <rPr>
        <sz val="18"/>
        <rFont val="仿宋_GB2312"/>
        <family val="2"/>
        <charset val="-122"/>
      </rPr>
      <t>户住宅基础工程</t>
    </r>
  </si>
  <si>
    <r>
      <rPr>
        <sz val="18"/>
        <rFont val="仿宋_GB2312"/>
        <family val="2"/>
        <charset val="-122"/>
      </rPr>
      <t>完成工程量的</t>
    </r>
    <r>
      <rPr>
        <sz val="18"/>
        <rFont val="Times New Roman"/>
        <family val="2"/>
        <charset val="-122"/>
      </rPr>
      <t>45%</t>
    </r>
  </si>
  <si>
    <r>
      <rPr>
        <sz val="18"/>
        <rFont val="仿宋_GB2312"/>
        <family val="2"/>
        <charset val="-122"/>
      </rPr>
      <t>完成工程量的</t>
    </r>
    <r>
      <rPr>
        <sz val="18"/>
        <rFont val="Times New Roman"/>
        <family val="2"/>
        <charset val="-122"/>
      </rPr>
      <t>40%</t>
    </r>
    <r>
      <rPr>
        <sz val="18"/>
        <rFont val="仿宋_GB2312"/>
        <family val="2"/>
        <charset val="-122"/>
      </rPr>
      <t>，开展住宅楼基础施工</t>
    </r>
  </si>
  <si>
    <r>
      <rPr>
        <sz val="18"/>
        <rFont val="仿宋_GB2312"/>
        <family val="2"/>
        <charset val="-122"/>
      </rPr>
      <t>完成工程量的</t>
    </r>
    <r>
      <rPr>
        <sz val="18"/>
        <rFont val="Times New Roman"/>
        <family val="2"/>
        <charset val="-122"/>
      </rPr>
      <t>43%,</t>
    </r>
    <r>
      <rPr>
        <sz val="18"/>
        <rFont val="仿宋_GB2312"/>
        <family val="2"/>
        <charset val="-122"/>
      </rPr>
      <t>开展住宅楼基础施工</t>
    </r>
  </si>
  <si>
    <r>
      <rPr>
        <sz val="18"/>
        <rFont val="仿宋_GB2312"/>
        <family val="2"/>
        <charset val="-122"/>
      </rPr>
      <t>完成工程量的</t>
    </r>
    <r>
      <rPr>
        <sz val="18"/>
        <rFont val="Times New Roman"/>
        <family val="2"/>
        <charset val="-122"/>
      </rPr>
      <t>46%,</t>
    </r>
    <r>
      <rPr>
        <sz val="18"/>
        <rFont val="仿宋_GB2312"/>
        <family val="2"/>
        <charset val="-122"/>
      </rPr>
      <t>开展住宅楼基础施工</t>
    </r>
  </si>
  <si>
    <r>
      <rPr>
        <sz val="18"/>
        <rFont val="仿宋_GB2312"/>
        <family val="2"/>
        <charset val="-122"/>
      </rPr>
      <t>完成工程量的</t>
    </r>
    <r>
      <rPr>
        <sz val="18"/>
        <rFont val="Times New Roman"/>
        <family val="2"/>
        <charset val="-122"/>
      </rPr>
      <t>50%</t>
    </r>
    <r>
      <rPr>
        <sz val="18"/>
        <rFont val="仿宋_GB2312"/>
        <family val="2"/>
        <charset val="-122"/>
      </rPr>
      <t>，开展住宅楼基础施工</t>
    </r>
  </si>
  <si>
    <r>
      <rPr>
        <sz val="18"/>
        <rFont val="仿宋_GB2312"/>
        <family val="2"/>
        <charset val="-122"/>
      </rPr>
      <t>柳东新区连运路东延长线</t>
    </r>
  </si>
  <si>
    <r>
      <rPr>
        <sz val="18"/>
        <rFont val="仿宋_GB2312"/>
        <family val="2"/>
        <charset val="-122"/>
      </rPr>
      <t>城市支路，全长</t>
    </r>
    <r>
      <rPr>
        <sz val="18"/>
        <rFont val="Times New Roman"/>
        <family val="2"/>
        <charset val="-122"/>
      </rPr>
      <t>1879.629</t>
    </r>
    <r>
      <rPr>
        <sz val="18"/>
        <rFont val="仿宋_GB2312"/>
        <family val="2"/>
        <charset val="-122"/>
      </rPr>
      <t>米，红线宽</t>
    </r>
    <r>
      <rPr>
        <sz val="18"/>
        <rFont val="Times New Roman"/>
        <family val="2"/>
        <charset val="-122"/>
      </rPr>
      <t>28</t>
    </r>
    <r>
      <rPr>
        <sz val="18"/>
        <rFont val="仿宋_GB2312"/>
        <family val="2"/>
        <charset val="-122"/>
      </rPr>
      <t>米，双向</t>
    </r>
    <r>
      <rPr>
        <sz val="18"/>
        <rFont val="Times New Roman"/>
        <family val="2"/>
        <charset val="-122"/>
      </rPr>
      <t>4</t>
    </r>
    <r>
      <rPr>
        <sz val="18"/>
        <rFont val="仿宋_GB2312"/>
        <family val="2"/>
        <charset val="-122"/>
      </rPr>
      <t>车道，设计速度</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t>
    </r>
  </si>
  <si>
    <r>
      <t>I</t>
    </r>
    <r>
      <rPr>
        <sz val="18"/>
        <rFont val="仿宋_GB2312"/>
        <family val="2"/>
        <charset val="-122"/>
      </rPr>
      <t>标段完工通车</t>
    </r>
  </si>
  <si>
    <r>
      <rPr>
        <sz val="18"/>
        <rFont val="仿宋_GB2312"/>
        <family val="2"/>
        <charset val="-122"/>
      </rPr>
      <t>计划完成</t>
    </r>
    <r>
      <rPr>
        <sz val="18"/>
        <rFont val="Times New Roman"/>
        <family val="2"/>
        <charset val="-122"/>
      </rPr>
      <t>I</t>
    </r>
    <r>
      <rPr>
        <sz val="18"/>
        <rFont val="仿宋_GB2312"/>
        <family val="2"/>
        <charset val="-122"/>
      </rPr>
      <t>标段工程建设完成总工程量</t>
    </r>
    <r>
      <rPr>
        <sz val="18"/>
        <rFont val="Times New Roman"/>
        <family val="2"/>
        <charset val="-122"/>
      </rPr>
      <t>40%</t>
    </r>
    <r>
      <rPr>
        <sz val="18"/>
        <rFont val="仿宋_GB2312"/>
        <family val="2"/>
        <charset val="-122"/>
      </rPr>
      <t>。</t>
    </r>
  </si>
  <si>
    <r>
      <rPr>
        <sz val="18"/>
        <rFont val="仿宋_GB2312"/>
        <family val="2"/>
        <charset val="-122"/>
      </rPr>
      <t>计划完成</t>
    </r>
    <r>
      <rPr>
        <sz val="18"/>
        <rFont val="Times New Roman"/>
        <family val="2"/>
        <charset val="-122"/>
      </rPr>
      <t>I</t>
    </r>
    <r>
      <rPr>
        <sz val="18"/>
        <rFont val="仿宋_GB2312"/>
        <family val="2"/>
        <charset val="-122"/>
      </rPr>
      <t>标段工程建设完成总工程量</t>
    </r>
    <r>
      <rPr>
        <sz val="18"/>
        <rFont val="Times New Roman"/>
        <family val="2"/>
        <charset val="-122"/>
      </rPr>
      <t>55%</t>
    </r>
    <r>
      <rPr>
        <sz val="18"/>
        <rFont val="仿宋_GB2312"/>
        <family val="2"/>
        <charset val="-122"/>
      </rPr>
      <t>。</t>
    </r>
  </si>
  <si>
    <r>
      <rPr>
        <sz val="18"/>
        <rFont val="仿宋_GB2312"/>
        <family val="2"/>
        <charset val="-122"/>
      </rPr>
      <t>计划完成</t>
    </r>
    <r>
      <rPr>
        <sz val="18"/>
        <rFont val="Times New Roman"/>
        <family val="2"/>
        <charset val="-122"/>
      </rPr>
      <t>I</t>
    </r>
    <r>
      <rPr>
        <sz val="18"/>
        <rFont val="仿宋_GB2312"/>
        <family val="2"/>
        <charset val="-122"/>
      </rPr>
      <t>标段工程建设完成总工程量</t>
    </r>
    <r>
      <rPr>
        <sz val="18"/>
        <rFont val="Times New Roman"/>
        <family val="2"/>
        <charset val="-122"/>
      </rPr>
      <t>70%</t>
    </r>
    <r>
      <rPr>
        <sz val="18"/>
        <rFont val="仿宋_GB2312"/>
        <family val="2"/>
        <charset val="-122"/>
      </rPr>
      <t>。</t>
    </r>
  </si>
  <si>
    <r>
      <rPr>
        <sz val="18"/>
        <rFont val="仿宋_GB2312"/>
        <family val="2"/>
        <charset val="-122"/>
      </rPr>
      <t>计划完成</t>
    </r>
    <r>
      <rPr>
        <sz val="18"/>
        <rFont val="Times New Roman"/>
        <family val="2"/>
        <charset val="-122"/>
      </rPr>
      <t>I</t>
    </r>
    <r>
      <rPr>
        <sz val="18"/>
        <rFont val="仿宋_GB2312"/>
        <family val="2"/>
        <charset val="-122"/>
      </rPr>
      <t>标段达到通车条件。</t>
    </r>
  </si>
  <si>
    <r>
      <rPr>
        <sz val="18"/>
        <rFont val="仿宋_GB2312"/>
        <family val="2"/>
        <charset val="-122"/>
      </rPr>
      <t>柳江区南四路</t>
    </r>
  </si>
  <si>
    <r>
      <rPr>
        <sz val="18"/>
        <rFont val="仿宋_GB2312"/>
        <family val="2"/>
        <charset val="-122"/>
      </rPr>
      <t>全长</t>
    </r>
    <r>
      <rPr>
        <sz val="18"/>
        <rFont val="Times New Roman"/>
        <family val="2"/>
        <charset val="-122"/>
      </rPr>
      <t>3131.54</t>
    </r>
    <r>
      <rPr>
        <sz val="18"/>
        <rFont val="仿宋_GB2312"/>
        <family val="2"/>
        <charset val="-122"/>
      </rPr>
      <t>米，红线宽</t>
    </r>
    <r>
      <rPr>
        <sz val="18"/>
        <rFont val="Times New Roman"/>
        <family val="2"/>
        <charset val="-122"/>
      </rPr>
      <t>30</t>
    </r>
    <r>
      <rPr>
        <sz val="18"/>
        <rFont val="仿宋_GB2312"/>
        <family val="2"/>
        <charset val="-122"/>
      </rPr>
      <t>米</t>
    </r>
  </si>
  <si>
    <r>
      <rPr>
        <sz val="18"/>
        <rFont val="仿宋_GB2312"/>
        <family val="2"/>
        <charset val="-122"/>
      </rPr>
      <t>待二期获得用地指标后办理前期报建手续</t>
    </r>
  </si>
  <si>
    <r>
      <rPr>
        <sz val="18"/>
        <rFont val="仿宋_GB2312"/>
        <family val="2"/>
        <charset val="-122"/>
      </rPr>
      <t>柳江新城区南五路项目</t>
    </r>
  </si>
  <si>
    <r>
      <rPr>
        <sz val="18"/>
        <rFont val="仿宋_GB2312"/>
        <family val="2"/>
        <charset val="-122"/>
      </rPr>
      <t>道路全长</t>
    </r>
    <r>
      <rPr>
        <sz val="18"/>
        <rFont val="Times New Roman"/>
        <family val="2"/>
        <charset val="-122"/>
      </rPr>
      <t>2356.16</t>
    </r>
    <r>
      <rPr>
        <sz val="18"/>
        <rFont val="仿宋_GB2312"/>
        <family val="2"/>
        <charset val="-122"/>
      </rPr>
      <t>米，其中</t>
    </r>
    <r>
      <rPr>
        <sz val="18"/>
        <rFont val="Times New Roman"/>
        <family val="2"/>
        <charset val="-122"/>
      </rPr>
      <t>A</t>
    </r>
    <r>
      <rPr>
        <sz val="18"/>
        <rFont val="仿宋_GB2312"/>
        <family val="2"/>
        <charset val="-122"/>
      </rPr>
      <t>道路长</t>
    </r>
    <r>
      <rPr>
        <sz val="18"/>
        <rFont val="Times New Roman"/>
        <family val="2"/>
        <charset val="-122"/>
      </rPr>
      <t>1258</t>
    </r>
    <r>
      <rPr>
        <sz val="18"/>
        <rFont val="仿宋_GB2312"/>
        <family val="2"/>
        <charset val="-122"/>
      </rPr>
      <t>米，红线宽</t>
    </r>
    <r>
      <rPr>
        <sz val="18"/>
        <rFont val="Times New Roman"/>
        <family val="2"/>
        <charset val="-122"/>
      </rPr>
      <t>40</t>
    </r>
    <r>
      <rPr>
        <sz val="18"/>
        <rFont val="仿宋_GB2312"/>
        <family val="2"/>
        <charset val="-122"/>
      </rPr>
      <t>米，双向</t>
    </r>
    <r>
      <rPr>
        <sz val="18"/>
        <rFont val="Times New Roman"/>
        <family val="2"/>
        <charset val="-122"/>
      </rPr>
      <t>6</t>
    </r>
    <r>
      <rPr>
        <sz val="18"/>
        <rFont val="仿宋_GB2312"/>
        <family val="2"/>
        <charset val="-122"/>
      </rPr>
      <t>车道；</t>
    </r>
    <r>
      <rPr>
        <sz val="18"/>
        <rFont val="Times New Roman"/>
        <family val="2"/>
        <charset val="-122"/>
      </rPr>
      <t>B</t>
    </r>
    <r>
      <rPr>
        <sz val="18"/>
        <rFont val="仿宋_GB2312"/>
        <family val="2"/>
        <charset val="-122"/>
      </rPr>
      <t>道路长</t>
    </r>
    <r>
      <rPr>
        <sz val="18"/>
        <rFont val="Times New Roman"/>
        <family val="2"/>
        <charset val="-122"/>
      </rPr>
      <t>1091</t>
    </r>
    <r>
      <rPr>
        <sz val="18"/>
        <rFont val="仿宋_GB2312"/>
        <family val="2"/>
        <charset val="-122"/>
      </rPr>
      <t>米，红线宽</t>
    </r>
    <r>
      <rPr>
        <sz val="18"/>
        <rFont val="Times New Roman"/>
        <family val="2"/>
        <charset val="-122"/>
      </rPr>
      <t>50</t>
    </r>
    <r>
      <rPr>
        <sz val="18"/>
        <rFont val="仿宋_GB2312"/>
        <family val="2"/>
        <charset val="-122"/>
      </rPr>
      <t>米，双向</t>
    </r>
    <r>
      <rPr>
        <sz val="18"/>
        <rFont val="Times New Roman"/>
        <family val="2"/>
        <charset val="-122"/>
      </rPr>
      <t>6</t>
    </r>
    <r>
      <rPr>
        <sz val="18"/>
        <rFont val="仿宋_GB2312"/>
        <family val="2"/>
        <charset val="-122"/>
      </rPr>
      <t>车道</t>
    </r>
  </si>
  <si>
    <r>
      <rPr>
        <sz val="18"/>
        <rFont val="仿宋_GB2312"/>
        <family val="2"/>
        <charset val="-122"/>
      </rPr>
      <t>阳旭路西段</t>
    </r>
  </si>
  <si>
    <r>
      <rPr>
        <sz val="18"/>
        <rFont val="仿宋_GB2312"/>
        <family val="2"/>
        <charset val="-122"/>
      </rPr>
      <t>东起阳和大道，西至和源路南段，总长</t>
    </r>
    <r>
      <rPr>
        <sz val="18"/>
        <rFont val="Times New Roman"/>
        <family val="2"/>
        <charset val="-122"/>
      </rPr>
      <t>707</t>
    </r>
    <r>
      <rPr>
        <sz val="18"/>
        <rFont val="仿宋_GB2312"/>
        <family val="2"/>
        <charset val="-122"/>
      </rPr>
      <t>米，宽</t>
    </r>
    <r>
      <rPr>
        <sz val="18"/>
        <rFont val="Times New Roman"/>
        <family val="2"/>
        <charset val="-122"/>
      </rPr>
      <t>34</t>
    </r>
    <r>
      <rPr>
        <sz val="18"/>
        <rFont val="仿宋_GB2312"/>
        <family val="2"/>
        <charset val="-122"/>
      </rPr>
      <t>米</t>
    </r>
  </si>
  <si>
    <r>
      <rPr>
        <sz val="18"/>
        <rFont val="仿宋_GB2312"/>
        <family val="2"/>
        <charset val="-122"/>
      </rPr>
      <t>完成道路排水及部分配套工程</t>
    </r>
  </si>
  <si>
    <r>
      <rPr>
        <sz val="18"/>
        <rFont val="仿宋_GB2312"/>
        <family val="2"/>
        <charset val="-122"/>
      </rPr>
      <t>根据征拆情况进场搭建项目部</t>
    </r>
  </si>
  <si>
    <r>
      <rPr>
        <sz val="18"/>
        <rFont val="仿宋_GB2312"/>
        <family val="2"/>
        <charset val="-122"/>
      </rPr>
      <t>完成部分路床、路基工程，完成总工程量的</t>
    </r>
    <r>
      <rPr>
        <sz val="18"/>
        <rFont val="Times New Roman"/>
        <family val="2"/>
        <charset val="-122"/>
      </rPr>
      <t>25%</t>
    </r>
  </si>
  <si>
    <r>
      <rPr>
        <sz val="18"/>
        <rFont val="仿宋_GB2312"/>
        <family val="2"/>
        <charset val="-122"/>
      </rPr>
      <t>完成路床及排水工程，完成总工程量的</t>
    </r>
    <r>
      <rPr>
        <sz val="18"/>
        <rFont val="Times New Roman"/>
        <family val="2"/>
        <charset val="-122"/>
      </rPr>
      <t>40%</t>
    </r>
  </si>
  <si>
    <r>
      <rPr>
        <sz val="18"/>
        <rFont val="仿宋_GB2312"/>
        <family val="2"/>
        <charset val="-122"/>
      </rPr>
      <t>完成路基及部分路面、配套工程，完成总工程量的</t>
    </r>
    <r>
      <rPr>
        <sz val="18"/>
        <rFont val="Times New Roman"/>
        <family val="2"/>
        <charset val="-122"/>
      </rPr>
      <t>50%</t>
    </r>
  </si>
  <si>
    <r>
      <rPr>
        <sz val="18"/>
        <rFont val="仿宋_GB2312"/>
        <family val="2"/>
        <charset val="-122"/>
      </rPr>
      <t>新民族高中周边路网工程</t>
    </r>
  </si>
  <si>
    <r>
      <rPr>
        <sz val="18"/>
        <rFont val="仿宋_GB2312"/>
        <family val="2"/>
        <charset val="-122"/>
      </rPr>
      <t>包含</t>
    </r>
    <r>
      <rPr>
        <sz val="18"/>
        <rFont val="Times New Roman"/>
        <family val="2"/>
        <charset val="-122"/>
      </rPr>
      <t>4</t>
    </r>
    <r>
      <rPr>
        <sz val="18"/>
        <rFont val="仿宋_GB2312"/>
        <family val="2"/>
        <charset val="-122"/>
      </rPr>
      <t>条道路，全长</t>
    </r>
    <r>
      <rPr>
        <sz val="18"/>
        <rFont val="Times New Roman"/>
        <family val="2"/>
        <charset val="-122"/>
      </rPr>
      <t>3.1</t>
    </r>
    <r>
      <rPr>
        <sz val="18"/>
        <rFont val="仿宋_GB2312"/>
        <family val="2"/>
        <charset val="-122"/>
      </rPr>
      <t>公里，红线宽</t>
    </r>
    <r>
      <rPr>
        <sz val="18"/>
        <rFont val="Times New Roman"/>
        <family val="2"/>
        <charset val="-122"/>
      </rPr>
      <t>15-28</t>
    </r>
    <r>
      <rPr>
        <sz val="18"/>
        <rFont val="仿宋_GB2312"/>
        <family val="2"/>
        <charset val="-122"/>
      </rPr>
      <t>米</t>
    </r>
  </si>
  <si>
    <r>
      <rPr>
        <sz val="18"/>
        <rFont val="仿宋_GB2312"/>
        <family val="2"/>
        <charset val="-122"/>
      </rPr>
      <t>计划一季度完成总工程量的</t>
    </r>
    <r>
      <rPr>
        <sz val="18"/>
        <rFont val="Times New Roman"/>
        <family val="2"/>
        <charset val="-122"/>
      </rPr>
      <t>42%</t>
    </r>
    <r>
      <rPr>
        <sz val="18"/>
        <rFont val="仿宋_GB2312"/>
        <family val="2"/>
        <charset val="-122"/>
      </rPr>
      <t>，正在开展土方及排水施工</t>
    </r>
  </si>
  <si>
    <r>
      <rPr>
        <sz val="18"/>
        <rFont val="仿宋_GB2312"/>
        <family val="2"/>
        <charset val="-122"/>
      </rPr>
      <t>计划二季度完成总工程量的</t>
    </r>
    <r>
      <rPr>
        <sz val="18"/>
        <rFont val="Times New Roman"/>
        <family val="2"/>
        <charset val="-122"/>
      </rPr>
      <t>50%</t>
    </r>
    <r>
      <rPr>
        <sz val="18"/>
        <rFont val="仿宋_GB2312"/>
        <family val="2"/>
        <charset val="-122"/>
      </rPr>
      <t>，开展排水及路床施工</t>
    </r>
  </si>
  <si>
    <r>
      <rPr>
        <sz val="18"/>
        <rFont val="仿宋_GB2312"/>
        <family val="2"/>
        <charset val="-122"/>
      </rPr>
      <t>计划三季度完成总工程量的</t>
    </r>
    <r>
      <rPr>
        <sz val="18"/>
        <rFont val="Times New Roman"/>
        <family val="2"/>
        <charset val="-122"/>
      </rPr>
      <t>65%</t>
    </r>
    <r>
      <rPr>
        <sz val="18"/>
        <rFont val="仿宋_GB2312"/>
        <family val="2"/>
        <charset val="-122"/>
      </rPr>
      <t>，开展路床施工</t>
    </r>
  </si>
  <si>
    <r>
      <rPr>
        <sz val="18"/>
        <rFont val="仿宋_GB2312"/>
        <family val="2"/>
        <charset val="-122"/>
      </rPr>
      <t>计划四季度完成总工程量的</t>
    </r>
    <r>
      <rPr>
        <sz val="18"/>
        <rFont val="Times New Roman"/>
        <family val="2"/>
        <charset val="-122"/>
      </rPr>
      <t>80%</t>
    </r>
    <r>
      <rPr>
        <sz val="18"/>
        <rFont val="仿宋_GB2312"/>
        <family val="2"/>
        <charset val="-122"/>
      </rPr>
      <t>，开展路基结构层施工</t>
    </r>
  </si>
  <si>
    <r>
      <rPr>
        <sz val="18"/>
        <rFont val="仿宋_GB2312"/>
        <family val="2"/>
        <charset val="-122"/>
      </rPr>
      <t>柳州市阳和工业新区阳泰路西段南面路网</t>
    </r>
  </si>
  <si>
    <r>
      <rPr>
        <sz val="18"/>
        <rFont val="仿宋_GB2312"/>
        <family val="2"/>
        <charset val="-122"/>
      </rPr>
      <t>本项目共包含三条城市支路及一条城市次干路，总长</t>
    </r>
    <r>
      <rPr>
        <sz val="18"/>
        <rFont val="Times New Roman"/>
        <family val="2"/>
        <charset val="-122"/>
      </rPr>
      <t>1430</t>
    </r>
    <r>
      <rPr>
        <sz val="18"/>
        <rFont val="仿宋_GB2312"/>
        <family val="2"/>
        <charset val="-122"/>
      </rPr>
      <t>米，包括横一路、纵一路及和畅路</t>
    </r>
  </si>
  <si>
    <r>
      <rPr>
        <sz val="18"/>
        <rFont val="仿宋_GB2312"/>
        <family val="2"/>
        <charset val="-122"/>
      </rPr>
      <t>完成</t>
    </r>
    <r>
      <rPr>
        <sz val="18"/>
        <rFont val="Times New Roman"/>
        <family val="2"/>
        <charset val="-122"/>
      </rPr>
      <t>70%</t>
    </r>
    <r>
      <rPr>
        <sz val="18"/>
        <rFont val="仿宋_GB2312"/>
        <family val="2"/>
        <charset val="-122"/>
      </rPr>
      <t>道路排水及部分配套工程</t>
    </r>
  </si>
  <si>
    <r>
      <rPr>
        <sz val="18"/>
        <rFont val="仿宋_GB2312"/>
        <family val="2"/>
        <charset val="-122"/>
      </rPr>
      <t>完成部分土方工程，总工程量的</t>
    </r>
    <r>
      <rPr>
        <sz val="18"/>
        <rFont val="Times New Roman"/>
        <family val="2"/>
        <charset val="-122"/>
      </rPr>
      <t>10%</t>
    </r>
  </si>
  <si>
    <r>
      <rPr>
        <sz val="18"/>
        <rFont val="仿宋_GB2312"/>
        <family val="2"/>
        <charset val="-122"/>
      </rPr>
      <t>完成路床工程，总工程量的</t>
    </r>
    <r>
      <rPr>
        <sz val="18"/>
        <rFont val="Times New Roman"/>
        <family val="2"/>
        <charset val="-122"/>
      </rPr>
      <t>20%</t>
    </r>
  </si>
  <si>
    <r>
      <rPr>
        <sz val="18"/>
        <rFont val="仿宋_GB2312"/>
        <family val="2"/>
        <charset val="-122"/>
      </rPr>
      <t>完成排水及部分路基工程，总工程量的</t>
    </r>
    <r>
      <rPr>
        <sz val="18"/>
        <rFont val="Times New Roman"/>
        <family val="2"/>
        <charset val="-122"/>
      </rPr>
      <t>40%</t>
    </r>
  </si>
  <si>
    <r>
      <rPr>
        <sz val="18"/>
        <rFont val="仿宋_GB2312"/>
        <family val="2"/>
        <charset val="-122"/>
      </rPr>
      <t>完成路基及部分路面、配套工程，总工程量的</t>
    </r>
    <r>
      <rPr>
        <sz val="18"/>
        <rFont val="Times New Roman"/>
        <family val="2"/>
        <charset val="-122"/>
      </rPr>
      <t>70%</t>
    </r>
  </si>
  <si>
    <r>
      <rPr>
        <sz val="18"/>
        <rFont val="仿宋_GB2312"/>
        <family val="2"/>
        <charset val="-122"/>
      </rPr>
      <t>滨江西路壶西大桥至白露大桥段绿道工程</t>
    </r>
  </si>
  <si>
    <r>
      <rPr>
        <sz val="18"/>
        <rFont val="仿宋_GB2312"/>
        <family val="2"/>
        <charset val="-122"/>
      </rPr>
      <t>全长约</t>
    </r>
    <r>
      <rPr>
        <sz val="18"/>
        <rFont val="Times New Roman"/>
        <family val="2"/>
        <charset val="-122"/>
      </rPr>
      <t>5.32</t>
    </r>
    <r>
      <rPr>
        <sz val="18"/>
        <rFont val="仿宋_GB2312"/>
        <family val="2"/>
        <charset val="-122"/>
      </rPr>
      <t>公里，宽</t>
    </r>
    <r>
      <rPr>
        <sz val="18"/>
        <rFont val="Times New Roman"/>
        <family val="2"/>
        <charset val="-122"/>
      </rPr>
      <t>4.5</t>
    </r>
    <r>
      <rPr>
        <sz val="18"/>
        <rFont val="仿宋_GB2312"/>
        <family val="2"/>
        <charset val="-122"/>
      </rPr>
      <t>米</t>
    </r>
  </si>
  <si>
    <r>
      <rPr>
        <sz val="18"/>
        <rFont val="仿宋_GB2312"/>
        <family val="2"/>
        <charset val="-122"/>
      </rPr>
      <t>完成工程量的</t>
    </r>
    <r>
      <rPr>
        <sz val="18"/>
        <rFont val="Times New Roman"/>
        <family val="2"/>
        <charset val="-122"/>
      </rPr>
      <t>23%</t>
    </r>
  </si>
  <si>
    <r>
      <rPr>
        <sz val="18"/>
        <rFont val="仿宋_GB2312"/>
        <family val="2"/>
        <charset val="-122"/>
      </rPr>
      <t>完成工程量的</t>
    </r>
    <r>
      <rPr>
        <sz val="18"/>
        <rFont val="Times New Roman"/>
        <family val="2"/>
        <charset val="-122"/>
      </rPr>
      <t>26%</t>
    </r>
  </si>
  <si>
    <r>
      <rPr>
        <sz val="18"/>
        <rFont val="仿宋_GB2312"/>
        <family val="2"/>
        <charset val="-122"/>
      </rPr>
      <t>柳州物流基地配套路网（一期）</t>
    </r>
  </si>
  <si>
    <r>
      <rPr>
        <sz val="18"/>
        <rFont val="仿宋_GB2312"/>
        <family val="2"/>
        <charset val="-122"/>
      </rPr>
      <t>柳南区政府</t>
    </r>
  </si>
  <si>
    <r>
      <rPr>
        <sz val="18"/>
        <rFont val="仿宋_GB2312"/>
        <family val="2"/>
        <charset val="-122"/>
      </rPr>
      <t>道路</t>
    </r>
    <r>
      <rPr>
        <sz val="18"/>
        <rFont val="Times New Roman"/>
        <family val="2"/>
        <charset val="-122"/>
      </rPr>
      <t>1</t>
    </r>
    <r>
      <rPr>
        <sz val="18"/>
        <rFont val="仿宋_GB2312"/>
        <family val="2"/>
        <charset val="-122"/>
      </rPr>
      <t>全长</t>
    </r>
    <r>
      <rPr>
        <sz val="18"/>
        <rFont val="Times New Roman"/>
        <family val="2"/>
        <charset val="-122"/>
      </rPr>
      <t>318.87</t>
    </r>
    <r>
      <rPr>
        <sz val="18"/>
        <rFont val="仿宋_GB2312"/>
        <family val="2"/>
        <charset val="-122"/>
      </rPr>
      <t>米，红线宽</t>
    </r>
    <r>
      <rPr>
        <sz val="18"/>
        <rFont val="Times New Roman"/>
        <family val="2"/>
        <charset val="-122"/>
      </rPr>
      <t>45</t>
    </r>
    <r>
      <rPr>
        <sz val="18"/>
        <rFont val="仿宋_GB2312"/>
        <family val="2"/>
        <charset val="-122"/>
      </rPr>
      <t>米，双向</t>
    </r>
    <r>
      <rPr>
        <sz val="18"/>
        <rFont val="Times New Roman"/>
        <family val="2"/>
        <charset val="-122"/>
      </rPr>
      <t>6</t>
    </r>
    <r>
      <rPr>
        <sz val="18"/>
        <rFont val="仿宋_GB2312"/>
        <family val="2"/>
        <charset val="-122"/>
      </rPr>
      <t>车道，城市次干路；道路</t>
    </r>
    <r>
      <rPr>
        <sz val="18"/>
        <rFont val="Times New Roman"/>
        <family val="2"/>
        <charset val="-122"/>
      </rPr>
      <t>2</t>
    </r>
    <r>
      <rPr>
        <sz val="18"/>
        <rFont val="仿宋_GB2312"/>
        <family val="2"/>
        <charset val="-122"/>
      </rPr>
      <t>全长</t>
    </r>
    <r>
      <rPr>
        <sz val="18"/>
        <rFont val="Times New Roman"/>
        <family val="2"/>
        <charset val="-122"/>
      </rPr>
      <t>1321</t>
    </r>
    <r>
      <rPr>
        <sz val="18"/>
        <rFont val="仿宋_GB2312"/>
        <family val="2"/>
        <charset val="-122"/>
      </rPr>
      <t>米，红线宽</t>
    </r>
    <r>
      <rPr>
        <sz val="18"/>
        <rFont val="Times New Roman"/>
        <family val="2"/>
        <charset val="-122"/>
      </rPr>
      <t>32</t>
    </r>
    <r>
      <rPr>
        <sz val="18"/>
        <rFont val="仿宋_GB2312"/>
        <family val="2"/>
        <charset val="-122"/>
      </rPr>
      <t>米，双向</t>
    </r>
    <r>
      <rPr>
        <sz val="18"/>
        <rFont val="Times New Roman"/>
        <family val="2"/>
        <charset val="-122"/>
      </rPr>
      <t>4</t>
    </r>
    <r>
      <rPr>
        <sz val="18"/>
        <rFont val="仿宋_GB2312"/>
        <family val="2"/>
        <charset val="-122"/>
      </rPr>
      <t>车道，城市次干路</t>
    </r>
  </si>
  <si>
    <r>
      <rPr>
        <sz val="18"/>
        <rFont val="仿宋_GB2312"/>
        <family val="2"/>
        <charset val="-122"/>
      </rPr>
      <t>该项目自</t>
    </r>
    <r>
      <rPr>
        <sz val="18"/>
        <rFont val="Times New Roman"/>
        <family val="2"/>
        <charset val="-122"/>
      </rPr>
      <t>2022</t>
    </r>
    <r>
      <rPr>
        <sz val="18"/>
        <rFont val="仿宋_GB2312"/>
        <family val="2"/>
        <charset val="-122"/>
      </rPr>
      <t>年</t>
    </r>
    <r>
      <rPr>
        <sz val="18"/>
        <rFont val="Times New Roman"/>
        <family val="2"/>
        <charset val="-122"/>
      </rPr>
      <t>5</t>
    </r>
    <r>
      <rPr>
        <sz val="18"/>
        <rFont val="仿宋_GB2312"/>
        <family val="2"/>
        <charset val="-122"/>
      </rPr>
      <t>月</t>
    </r>
    <r>
      <rPr>
        <sz val="18"/>
        <rFont val="Times New Roman"/>
        <family val="2"/>
        <charset val="-122"/>
      </rPr>
      <t>16</t>
    </r>
    <r>
      <rPr>
        <sz val="18"/>
        <rFont val="仿宋_GB2312"/>
        <family val="2"/>
        <charset val="-122"/>
      </rPr>
      <t>日以来处于停工状态。</t>
    </r>
  </si>
  <si>
    <r>
      <rPr>
        <sz val="18"/>
        <rFont val="仿宋_GB2312"/>
        <family val="2"/>
        <charset val="-122"/>
      </rPr>
      <t>燎原路</t>
    </r>
    <r>
      <rPr>
        <sz val="18"/>
        <rFont val="Times New Roman"/>
        <family val="2"/>
        <charset val="-122"/>
      </rPr>
      <t>-</t>
    </r>
    <r>
      <rPr>
        <sz val="18"/>
        <rFont val="仿宋_GB2312"/>
        <family val="2"/>
        <charset val="-122"/>
      </rPr>
      <t>白云路交叉口改造工程</t>
    </r>
  </si>
  <si>
    <r>
      <rPr>
        <sz val="18"/>
        <rFont val="仿宋_GB2312"/>
        <family val="2"/>
        <charset val="-122"/>
      </rPr>
      <t>在燎原路设置下穿隧道，长</t>
    </r>
    <r>
      <rPr>
        <sz val="18"/>
        <rFont val="Times New Roman"/>
        <family val="2"/>
        <charset val="-122"/>
      </rPr>
      <t>495</t>
    </r>
    <r>
      <rPr>
        <sz val="18"/>
        <rFont val="仿宋_GB2312"/>
        <family val="2"/>
        <charset val="-122"/>
      </rPr>
      <t>米</t>
    </r>
  </si>
  <si>
    <r>
      <rPr>
        <sz val="18"/>
        <rFont val="仿宋_GB2312"/>
        <family val="2"/>
        <charset val="-122"/>
      </rPr>
      <t>完成结构施工</t>
    </r>
  </si>
  <si>
    <r>
      <rPr>
        <sz val="18"/>
        <rFont val="仿宋_GB2312"/>
        <family val="2"/>
        <charset val="-122"/>
      </rPr>
      <t>桩板墙完成</t>
    </r>
    <r>
      <rPr>
        <sz val="18"/>
        <rFont val="Times New Roman"/>
        <family val="2"/>
        <charset val="-122"/>
      </rPr>
      <t>85%</t>
    </r>
    <r>
      <rPr>
        <sz val="18"/>
        <rFont val="仿宋_GB2312"/>
        <family val="2"/>
        <charset val="-122"/>
      </rPr>
      <t>，北段暗埋段道路拆除，完成土方施工</t>
    </r>
    <r>
      <rPr>
        <sz val="18"/>
        <rFont val="Times New Roman"/>
        <family val="2"/>
        <charset val="-122"/>
      </rPr>
      <t>75%</t>
    </r>
    <r>
      <rPr>
        <sz val="18"/>
        <rFont val="仿宋_GB2312"/>
        <family val="2"/>
        <charset val="-122"/>
      </rPr>
      <t>；围护结构施工总体完成</t>
    </r>
    <r>
      <rPr>
        <sz val="18"/>
        <rFont val="Times New Roman"/>
        <family val="2"/>
        <charset val="-122"/>
      </rPr>
      <t>85%</t>
    </r>
  </si>
  <si>
    <r>
      <rPr>
        <sz val="18"/>
        <rFont val="仿宋_GB2312"/>
        <family val="2"/>
        <charset val="-122"/>
      </rPr>
      <t>桩板墙完成</t>
    </r>
    <r>
      <rPr>
        <sz val="18"/>
        <rFont val="Times New Roman"/>
        <family val="2"/>
        <charset val="-122"/>
      </rPr>
      <t>95%</t>
    </r>
    <r>
      <rPr>
        <sz val="18"/>
        <rFont val="仿宋_GB2312"/>
        <family val="2"/>
        <charset val="-122"/>
      </rPr>
      <t>，完成土方施工</t>
    </r>
    <r>
      <rPr>
        <sz val="18"/>
        <rFont val="Times New Roman"/>
        <family val="2"/>
        <charset val="-122"/>
      </rPr>
      <t>80%</t>
    </r>
    <r>
      <rPr>
        <sz val="18"/>
        <rFont val="仿宋_GB2312"/>
        <family val="2"/>
        <charset val="-122"/>
      </rPr>
      <t>；围护结构施工总体完成</t>
    </r>
    <r>
      <rPr>
        <sz val="18"/>
        <rFont val="Times New Roman"/>
        <family val="2"/>
        <charset val="-122"/>
      </rPr>
      <t>85%</t>
    </r>
  </si>
  <si>
    <r>
      <rPr>
        <sz val="18"/>
        <rFont val="仿宋_GB2312"/>
        <family val="2"/>
        <charset val="-122"/>
      </rPr>
      <t>桩板墙完成，完成土方施工</t>
    </r>
    <r>
      <rPr>
        <sz val="18"/>
        <rFont val="Times New Roman"/>
        <family val="2"/>
        <charset val="-122"/>
      </rPr>
      <t>80%</t>
    </r>
    <r>
      <rPr>
        <sz val="18"/>
        <rFont val="仿宋_GB2312"/>
        <family val="2"/>
        <charset val="-122"/>
      </rPr>
      <t>；围护结构施工总体完成</t>
    </r>
    <r>
      <rPr>
        <sz val="18"/>
        <rFont val="Times New Roman"/>
        <family val="2"/>
        <charset val="-122"/>
      </rPr>
      <t>95%</t>
    </r>
  </si>
  <si>
    <r>
      <rPr>
        <sz val="18"/>
        <rFont val="仿宋_GB2312"/>
        <family val="2"/>
        <charset val="-122"/>
      </rPr>
      <t>社湾三产用地周边路网</t>
    </r>
  </si>
  <si>
    <r>
      <rPr>
        <sz val="18"/>
        <rFont val="仿宋_GB2312"/>
        <family val="2"/>
        <charset val="-122"/>
      </rPr>
      <t>包含两条路，全长约</t>
    </r>
    <r>
      <rPr>
        <sz val="18"/>
        <rFont val="Times New Roman"/>
        <family val="2"/>
        <charset val="-122"/>
      </rPr>
      <t>979</t>
    </r>
    <r>
      <rPr>
        <sz val="18"/>
        <rFont val="仿宋_GB2312"/>
        <family val="2"/>
        <charset val="-122"/>
      </rPr>
      <t>米，城市支路，红线宽</t>
    </r>
    <r>
      <rPr>
        <sz val="18"/>
        <rFont val="Times New Roman"/>
        <family val="2"/>
        <charset val="-122"/>
      </rPr>
      <t>18</t>
    </r>
    <r>
      <rPr>
        <sz val="18"/>
        <rFont val="仿宋_GB2312"/>
        <family val="2"/>
        <charset val="-122"/>
      </rPr>
      <t>米，双向两车道</t>
    </r>
  </si>
  <si>
    <r>
      <rPr>
        <sz val="18"/>
        <rFont val="仿宋_GB2312"/>
        <family val="2"/>
        <charset val="-122"/>
      </rPr>
      <t>完成支二路水稳层铺设，同步施工支一路东侧</t>
    </r>
    <r>
      <rPr>
        <sz val="18"/>
        <rFont val="Times New Roman"/>
        <family val="2"/>
        <charset val="-122"/>
      </rPr>
      <t>150</t>
    </r>
    <r>
      <rPr>
        <sz val="18"/>
        <rFont val="仿宋_GB2312"/>
        <family val="2"/>
        <charset val="-122"/>
      </rPr>
      <t>米剩余部分</t>
    </r>
  </si>
  <si>
    <r>
      <rPr>
        <sz val="18"/>
        <rFont val="仿宋_GB2312"/>
        <family val="2"/>
        <charset val="-122"/>
      </rPr>
      <t>完成支一路至水稳层，铺设支一路支二路沥青底层</t>
    </r>
  </si>
  <si>
    <r>
      <rPr>
        <sz val="18"/>
        <rFont val="仿宋_GB2312"/>
        <family val="2"/>
        <charset val="-122"/>
      </rPr>
      <t>完成人行道及路沿石，绿化等配套进场</t>
    </r>
  </si>
  <si>
    <r>
      <rPr>
        <sz val="18"/>
        <rFont val="仿宋_GB2312"/>
        <family val="2"/>
        <charset val="-122"/>
      </rPr>
      <t>基本完成配套工程，道路主线通车</t>
    </r>
  </si>
  <si>
    <r>
      <rPr>
        <sz val="18"/>
        <rFont val="仿宋_GB2312"/>
        <family val="2"/>
        <charset val="-122"/>
      </rPr>
      <t>中房中新府基础配套设施工程（一期）</t>
    </r>
  </si>
  <si>
    <r>
      <rPr>
        <sz val="18"/>
        <rFont val="仿宋_GB2312"/>
        <family val="2"/>
        <charset val="-122"/>
      </rPr>
      <t>共包含</t>
    </r>
    <r>
      <rPr>
        <sz val="18"/>
        <rFont val="Times New Roman"/>
        <family val="2"/>
        <charset val="-122"/>
      </rPr>
      <t>2</t>
    </r>
    <r>
      <rPr>
        <sz val="18"/>
        <rFont val="仿宋_GB2312"/>
        <family val="2"/>
        <charset val="-122"/>
      </rPr>
      <t>条路，分别为矜奋路（新石路至新南大道段）、怀信路（矜奋路至双沙路段），其中矜奋路长度</t>
    </r>
    <r>
      <rPr>
        <sz val="18"/>
        <rFont val="Times New Roman"/>
        <family val="2"/>
        <charset val="-122"/>
      </rPr>
      <t>801</t>
    </r>
    <r>
      <rPr>
        <sz val="18"/>
        <rFont val="仿宋_GB2312"/>
        <family val="2"/>
        <charset val="-122"/>
      </rPr>
      <t>米，道路等级为城市次干路，设计速度</t>
    </r>
    <r>
      <rPr>
        <sz val="18"/>
        <rFont val="Times New Roman"/>
        <family val="2"/>
        <charset val="-122"/>
      </rPr>
      <t>50</t>
    </r>
    <r>
      <rPr>
        <sz val="18"/>
        <rFont val="仿宋_GB2312"/>
        <family val="2"/>
        <charset val="-122"/>
      </rPr>
      <t>公里</t>
    </r>
    <r>
      <rPr>
        <sz val="18"/>
        <rFont val="Times New Roman"/>
        <family val="2"/>
        <charset val="-122"/>
      </rPr>
      <t>/</t>
    </r>
    <r>
      <rPr>
        <sz val="18"/>
        <rFont val="仿宋_GB2312"/>
        <family val="2"/>
        <charset val="-122"/>
      </rPr>
      <t>小时，红线宽度为</t>
    </r>
    <r>
      <rPr>
        <sz val="18"/>
        <rFont val="Times New Roman"/>
        <family val="2"/>
        <charset val="-122"/>
      </rPr>
      <t>36</t>
    </r>
    <r>
      <rPr>
        <sz val="18"/>
        <rFont val="仿宋_GB2312"/>
        <family val="2"/>
        <charset val="-122"/>
      </rPr>
      <t>米，双向四车道；怀信路长度</t>
    </r>
    <r>
      <rPr>
        <sz val="18"/>
        <rFont val="Times New Roman"/>
        <family val="2"/>
        <charset val="-122"/>
      </rPr>
      <t>347</t>
    </r>
    <r>
      <rPr>
        <sz val="18"/>
        <rFont val="仿宋_GB2312"/>
        <family val="2"/>
        <charset val="-122"/>
      </rPr>
      <t>米，道路等级为城市支路，设计速度</t>
    </r>
    <r>
      <rPr>
        <sz val="18"/>
        <rFont val="Times New Roman"/>
        <family val="2"/>
        <charset val="-122"/>
      </rPr>
      <t>30</t>
    </r>
    <r>
      <rPr>
        <sz val="18"/>
        <rFont val="仿宋_GB2312"/>
        <family val="2"/>
        <charset val="-122"/>
      </rPr>
      <t>公里</t>
    </r>
    <r>
      <rPr>
        <sz val="18"/>
        <rFont val="Times New Roman"/>
        <family val="2"/>
        <charset val="-122"/>
      </rPr>
      <t>/</t>
    </r>
    <r>
      <rPr>
        <sz val="18"/>
        <rFont val="仿宋_GB2312"/>
        <family val="2"/>
        <charset val="-122"/>
      </rPr>
      <t>小时，红线宽度为</t>
    </r>
    <r>
      <rPr>
        <sz val="18"/>
        <rFont val="Times New Roman"/>
        <family val="2"/>
        <charset val="-122"/>
      </rPr>
      <t>24</t>
    </r>
    <r>
      <rPr>
        <sz val="18"/>
        <rFont val="仿宋_GB2312"/>
        <family val="2"/>
        <charset val="-122"/>
      </rPr>
      <t>米，双向两车道</t>
    </r>
  </si>
  <si>
    <r>
      <rPr>
        <sz val="18"/>
        <rFont val="仿宋_GB2312"/>
        <family val="2"/>
        <charset val="-122"/>
      </rPr>
      <t>计划一季度开展征地拆迁等前期工作</t>
    </r>
  </si>
  <si>
    <r>
      <rPr>
        <sz val="18"/>
        <rFont val="仿宋_GB2312"/>
        <family val="2"/>
        <charset val="-122"/>
      </rPr>
      <t>计划二季度开工建设，完成总工程量</t>
    </r>
    <r>
      <rPr>
        <sz val="18"/>
        <rFont val="Times New Roman"/>
        <family val="2"/>
        <charset val="-122"/>
      </rPr>
      <t>5%</t>
    </r>
    <r>
      <rPr>
        <sz val="18"/>
        <rFont val="仿宋_GB2312"/>
        <family val="2"/>
        <charset val="-122"/>
      </rPr>
      <t>，开展路基和排水施工</t>
    </r>
  </si>
  <si>
    <r>
      <rPr>
        <sz val="18"/>
        <rFont val="仿宋_GB2312"/>
        <family val="2"/>
        <charset val="-122"/>
      </rPr>
      <t>计划三季度完成总工程量</t>
    </r>
    <r>
      <rPr>
        <sz val="18"/>
        <rFont val="Times New Roman"/>
        <family val="2"/>
        <charset val="-122"/>
      </rPr>
      <t>10%</t>
    </r>
    <r>
      <rPr>
        <sz val="18"/>
        <rFont val="仿宋_GB2312"/>
        <family val="2"/>
        <charset val="-122"/>
      </rPr>
      <t>，完成横七路雨污水、级配层施工，开展</t>
    </r>
    <r>
      <rPr>
        <sz val="18"/>
        <rFont val="Times New Roman"/>
        <family val="2"/>
        <charset val="-122"/>
      </rPr>
      <t>G209</t>
    </r>
    <r>
      <rPr>
        <sz val="18"/>
        <rFont val="仿宋_GB2312"/>
        <family val="2"/>
        <charset val="-122"/>
      </rPr>
      <t>西侧污雨水施工。</t>
    </r>
  </si>
  <si>
    <r>
      <rPr>
        <sz val="18"/>
        <rFont val="仿宋_GB2312"/>
        <family val="2"/>
        <charset val="-122"/>
      </rPr>
      <t>计划四季度完成总工程量</t>
    </r>
    <r>
      <rPr>
        <sz val="18"/>
        <rFont val="Times New Roman"/>
        <family val="2"/>
        <charset val="-122"/>
      </rPr>
      <t>30%</t>
    </r>
    <r>
      <rPr>
        <sz val="18"/>
        <rFont val="仿宋_GB2312"/>
        <family val="2"/>
        <charset val="-122"/>
      </rPr>
      <t>，完成横七路道路及附属设施施工</t>
    </r>
  </si>
  <si>
    <r>
      <rPr>
        <sz val="18"/>
        <rFont val="仿宋_GB2312"/>
        <family val="2"/>
        <charset val="-122"/>
      </rPr>
      <t>三江县富安大道至凤尾寨道路工程</t>
    </r>
  </si>
  <si>
    <r>
      <rPr>
        <sz val="18"/>
        <rFont val="仿宋_GB2312"/>
        <family val="2"/>
        <charset val="-122"/>
      </rPr>
      <t>三江县城市建设投资开发有限责任公司</t>
    </r>
  </si>
  <si>
    <r>
      <rPr>
        <sz val="18"/>
        <rFont val="仿宋_GB2312"/>
        <family val="2"/>
        <charset val="-122"/>
      </rPr>
      <t>项目包含两条路，道路等级均为城市支路，设计速度均为</t>
    </r>
    <r>
      <rPr>
        <sz val="18"/>
        <rFont val="Times New Roman"/>
        <family val="2"/>
        <charset val="-122"/>
      </rPr>
      <t>30</t>
    </r>
    <r>
      <rPr>
        <sz val="18"/>
        <rFont val="仿宋_GB2312"/>
        <family val="2"/>
        <charset val="-122"/>
      </rPr>
      <t>千米</t>
    </r>
    <r>
      <rPr>
        <sz val="18"/>
        <rFont val="Times New Roman"/>
        <family val="2"/>
        <charset val="-122"/>
      </rPr>
      <t>/</t>
    </r>
    <r>
      <rPr>
        <sz val="18"/>
        <rFont val="仿宋_GB2312"/>
        <family val="2"/>
        <charset val="-122"/>
      </rPr>
      <t>小时。道路一全长</t>
    </r>
    <r>
      <rPr>
        <sz val="18"/>
        <rFont val="Times New Roman"/>
        <family val="2"/>
        <charset val="-122"/>
      </rPr>
      <t>1797.54</t>
    </r>
    <r>
      <rPr>
        <sz val="18"/>
        <rFont val="仿宋_GB2312"/>
        <family val="2"/>
        <charset val="-122"/>
      </rPr>
      <t>米，道路二全长</t>
    </r>
    <r>
      <rPr>
        <sz val="18"/>
        <rFont val="Times New Roman"/>
        <family val="2"/>
        <charset val="-122"/>
      </rPr>
      <t>533.28</t>
    </r>
    <r>
      <rPr>
        <sz val="18"/>
        <rFont val="仿宋_GB2312"/>
        <family val="2"/>
        <charset val="-122"/>
      </rPr>
      <t>米，红线宽</t>
    </r>
    <r>
      <rPr>
        <sz val="18"/>
        <rFont val="Times New Roman"/>
        <family val="2"/>
        <charset val="-122"/>
      </rPr>
      <t>20</t>
    </r>
    <r>
      <rPr>
        <sz val="18"/>
        <rFont val="仿宋_GB2312"/>
        <family val="2"/>
        <charset val="-122"/>
      </rPr>
      <t>米</t>
    </r>
  </si>
  <si>
    <r>
      <rPr>
        <sz val="18"/>
        <rFont val="仿宋_GB2312"/>
        <family val="2"/>
        <charset val="-122"/>
      </rPr>
      <t>推进项目征地工作</t>
    </r>
  </si>
  <si>
    <r>
      <rPr>
        <sz val="18"/>
        <rFont val="仿宋_GB2312"/>
        <family val="2"/>
        <charset val="-122"/>
      </rPr>
      <t>完成道路工程土地交付及开工建设</t>
    </r>
  </si>
  <si>
    <r>
      <rPr>
        <sz val="18"/>
        <rFont val="仿宋_GB2312"/>
        <family val="2"/>
        <charset val="-122"/>
      </rPr>
      <t>完成路基施工</t>
    </r>
  </si>
  <si>
    <r>
      <rPr>
        <sz val="18"/>
        <rFont val="仿宋_GB2312"/>
        <family val="2"/>
        <charset val="-122"/>
      </rPr>
      <t>完成道路工程</t>
    </r>
  </si>
  <si>
    <r>
      <rPr>
        <sz val="18"/>
        <rFont val="仿宋_GB2312"/>
        <family val="2"/>
        <charset val="-122"/>
      </rPr>
      <t>龟山纵一路工程</t>
    </r>
  </si>
  <si>
    <r>
      <rPr>
        <sz val="18"/>
        <rFont val="仿宋_GB2312"/>
        <family val="2"/>
        <charset val="-122"/>
      </rPr>
      <t>道路全长约</t>
    </r>
    <r>
      <rPr>
        <sz val="18"/>
        <rFont val="Times New Roman"/>
        <family val="2"/>
        <charset val="-122"/>
      </rPr>
      <t>1667</t>
    </r>
    <r>
      <rPr>
        <sz val="18"/>
        <rFont val="仿宋_GB2312"/>
        <family val="2"/>
        <charset val="-122"/>
      </rPr>
      <t>米，实施长度约</t>
    </r>
    <r>
      <rPr>
        <sz val="18"/>
        <rFont val="Times New Roman"/>
        <family val="2"/>
        <charset val="-122"/>
      </rPr>
      <t>1195</t>
    </r>
    <r>
      <rPr>
        <sz val="18"/>
        <rFont val="仿宋_GB2312"/>
        <family val="2"/>
        <charset val="-122"/>
      </rPr>
      <t>米，道路红线宽度</t>
    </r>
    <r>
      <rPr>
        <sz val="18"/>
        <rFont val="Times New Roman"/>
        <family val="2"/>
        <charset val="-122"/>
      </rPr>
      <t>18</t>
    </r>
    <r>
      <rPr>
        <sz val="18"/>
        <rFont val="仿宋_GB2312"/>
        <family val="2"/>
        <charset val="-122"/>
      </rPr>
      <t>米，双向</t>
    </r>
    <r>
      <rPr>
        <sz val="18"/>
        <rFont val="Times New Roman"/>
        <family val="2"/>
        <charset val="-122"/>
      </rPr>
      <t>2</t>
    </r>
    <r>
      <rPr>
        <sz val="18"/>
        <rFont val="仿宋_GB2312"/>
        <family val="2"/>
        <charset val="-122"/>
      </rPr>
      <t>车道，设计速度</t>
    </r>
    <r>
      <rPr>
        <sz val="18"/>
        <rFont val="Times New Roman"/>
        <family val="2"/>
        <charset val="-122"/>
      </rPr>
      <t>40</t>
    </r>
    <r>
      <rPr>
        <sz val="18"/>
        <rFont val="仿宋_GB2312"/>
        <family val="2"/>
        <charset val="-122"/>
      </rPr>
      <t>千米</t>
    </r>
    <r>
      <rPr>
        <sz val="18"/>
        <rFont val="Times New Roman"/>
        <family val="2"/>
        <charset val="-122"/>
      </rPr>
      <t>/</t>
    </r>
    <r>
      <rPr>
        <sz val="18"/>
        <rFont val="仿宋_GB2312"/>
        <family val="2"/>
        <charset val="-122"/>
      </rPr>
      <t>小时，道路等级为城市支路</t>
    </r>
  </si>
  <si>
    <r>
      <rPr>
        <sz val="18"/>
        <rFont val="仿宋_GB2312"/>
        <family val="2"/>
        <charset val="-122"/>
      </rPr>
      <t>部分通车</t>
    </r>
  </si>
  <si>
    <r>
      <rPr>
        <sz val="18"/>
        <rFont val="仿宋_GB2312"/>
        <family val="2"/>
        <charset val="-122"/>
      </rPr>
      <t>南段道路水稳层施工</t>
    </r>
  </si>
  <si>
    <r>
      <rPr>
        <sz val="18"/>
        <rFont val="仿宋_GB2312"/>
        <family val="2"/>
        <charset val="-122"/>
      </rPr>
      <t>南段及北段道路水稳层施工</t>
    </r>
  </si>
  <si>
    <r>
      <rPr>
        <sz val="18"/>
        <rFont val="仿宋_GB2312"/>
        <family val="2"/>
        <charset val="-122"/>
      </rPr>
      <t>西段雨污排水施工，道路施工至级配层。配套工程进场</t>
    </r>
  </si>
  <si>
    <r>
      <rPr>
        <sz val="18"/>
        <rFont val="仿宋_GB2312"/>
        <family val="2"/>
        <charset val="-122"/>
      </rPr>
      <t>实现部分主线通车</t>
    </r>
  </si>
  <si>
    <r>
      <rPr>
        <sz val="18"/>
        <rFont val="仿宋_GB2312"/>
        <family val="2"/>
        <charset val="-122"/>
      </rPr>
      <t>柳东新区雒容镇南片盘江路（横六路至高岩东五路段，原纵一路北段）工程</t>
    </r>
  </si>
  <si>
    <r>
      <rPr>
        <sz val="18"/>
        <rFont val="仿宋_GB2312"/>
        <family val="2"/>
        <charset val="-122"/>
      </rPr>
      <t>城市次干路，全长</t>
    </r>
    <r>
      <rPr>
        <sz val="18"/>
        <rFont val="Times New Roman"/>
        <family val="2"/>
        <charset val="-122"/>
      </rPr>
      <t>1804.117</t>
    </r>
    <r>
      <rPr>
        <sz val="18"/>
        <rFont val="仿宋_GB2312"/>
        <family val="2"/>
        <charset val="-122"/>
      </rPr>
      <t>米，红线宽</t>
    </r>
    <r>
      <rPr>
        <sz val="18"/>
        <rFont val="Times New Roman"/>
        <family val="2"/>
        <charset val="-122"/>
      </rPr>
      <t>22</t>
    </r>
    <r>
      <rPr>
        <sz val="18"/>
        <rFont val="仿宋_GB2312"/>
        <family val="2"/>
        <charset val="-122"/>
      </rPr>
      <t>米，设计速度</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小时，双向</t>
    </r>
    <r>
      <rPr>
        <sz val="18"/>
        <rFont val="Times New Roman"/>
        <family val="2"/>
        <charset val="-122"/>
      </rPr>
      <t>2</t>
    </r>
    <r>
      <rPr>
        <sz val="18"/>
        <rFont val="仿宋_GB2312"/>
        <family val="2"/>
        <charset val="-122"/>
      </rPr>
      <t>车道</t>
    </r>
  </si>
  <si>
    <r>
      <rPr>
        <sz val="18"/>
        <rFont val="仿宋_GB2312"/>
        <family val="2"/>
        <charset val="-122"/>
      </rPr>
      <t>完成工程量的</t>
    </r>
    <r>
      <rPr>
        <sz val="18"/>
        <rFont val="Times New Roman"/>
        <family val="2"/>
        <charset val="-122"/>
      </rPr>
      <t>50%</t>
    </r>
  </si>
  <si>
    <r>
      <rPr>
        <sz val="18"/>
        <rFont val="仿宋_GB2312"/>
        <family val="2"/>
        <charset val="-122"/>
      </rPr>
      <t>计划完成总工程量</t>
    </r>
    <r>
      <rPr>
        <sz val="18"/>
        <rFont val="Times New Roman"/>
        <family val="2"/>
        <charset val="-122"/>
      </rPr>
      <t>3%</t>
    </r>
    <r>
      <rPr>
        <sz val="18"/>
        <rFont val="仿宋_GB2312"/>
        <family val="2"/>
        <charset val="-122"/>
      </rPr>
      <t>。</t>
    </r>
  </si>
  <si>
    <r>
      <rPr>
        <sz val="18"/>
        <rFont val="仿宋_GB2312"/>
        <family val="2"/>
        <charset val="-122"/>
      </rPr>
      <t>计划完成总工程量</t>
    </r>
    <r>
      <rPr>
        <sz val="18"/>
        <rFont val="Times New Roman"/>
        <family val="2"/>
        <charset val="-122"/>
      </rPr>
      <t>10%</t>
    </r>
    <r>
      <rPr>
        <sz val="18"/>
        <rFont val="仿宋_GB2312"/>
        <family val="2"/>
        <charset val="-122"/>
      </rPr>
      <t>。</t>
    </r>
  </si>
  <si>
    <r>
      <rPr>
        <sz val="18"/>
        <rFont val="仿宋_GB2312"/>
        <family val="2"/>
        <charset val="-122"/>
      </rPr>
      <t>计划完成总工程量</t>
    </r>
    <r>
      <rPr>
        <sz val="18"/>
        <rFont val="Times New Roman"/>
        <family val="2"/>
        <charset val="-122"/>
      </rPr>
      <t>30%</t>
    </r>
    <r>
      <rPr>
        <sz val="18"/>
        <rFont val="仿宋_GB2312"/>
        <family val="2"/>
        <charset val="-122"/>
      </rPr>
      <t>。</t>
    </r>
  </si>
  <si>
    <r>
      <rPr>
        <sz val="18"/>
        <rFont val="仿宋_GB2312"/>
        <family val="2"/>
        <charset val="-122"/>
      </rPr>
      <t>计划完成总工程量</t>
    </r>
    <r>
      <rPr>
        <sz val="18"/>
        <rFont val="Times New Roman"/>
        <family val="2"/>
        <charset val="-122"/>
      </rPr>
      <t>50%</t>
    </r>
    <r>
      <rPr>
        <sz val="18"/>
        <rFont val="仿宋_GB2312"/>
        <family val="2"/>
        <charset val="-122"/>
      </rPr>
      <t>。</t>
    </r>
  </si>
  <si>
    <r>
      <rPr>
        <sz val="18"/>
        <rFont val="仿宋_GB2312"/>
        <family val="2"/>
        <charset val="-122"/>
      </rPr>
      <t>柳州市北部生态新区石碑坪工业园南侧道路（一期）</t>
    </r>
  </si>
  <si>
    <r>
      <rPr>
        <sz val="18"/>
        <rFont val="仿宋_GB2312"/>
        <family val="2"/>
        <charset val="-122"/>
      </rPr>
      <t>道路全长约</t>
    </r>
    <r>
      <rPr>
        <sz val="18"/>
        <rFont val="Times New Roman"/>
        <family val="2"/>
        <charset val="-122"/>
      </rPr>
      <t>1921</t>
    </r>
    <r>
      <rPr>
        <sz val="18"/>
        <rFont val="仿宋_GB2312"/>
        <family val="2"/>
        <charset val="-122"/>
      </rPr>
      <t>米，道路等级为城市次干路，道路红线宽度为</t>
    </r>
    <r>
      <rPr>
        <sz val="18"/>
        <rFont val="Times New Roman"/>
        <family val="2"/>
        <charset val="-122"/>
      </rPr>
      <t>36</t>
    </r>
    <r>
      <rPr>
        <sz val="18"/>
        <rFont val="仿宋_GB2312"/>
        <family val="2"/>
        <charset val="-122"/>
      </rPr>
      <t>米，设计速度为</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小时，道路为三块板形式，双向四车道</t>
    </r>
  </si>
  <si>
    <r>
      <rPr>
        <sz val="18"/>
        <rFont val="仿宋_GB2312"/>
        <family val="2"/>
        <charset val="-122"/>
      </rPr>
      <t>计划一季度完成总工程量的</t>
    </r>
    <r>
      <rPr>
        <sz val="18"/>
        <rFont val="Times New Roman"/>
        <family val="2"/>
        <charset val="-122"/>
      </rPr>
      <t>15%</t>
    </r>
    <r>
      <rPr>
        <sz val="18"/>
        <rFont val="仿宋_GB2312"/>
        <family val="2"/>
        <charset val="-122"/>
      </rPr>
      <t>，完成雨水工程施工，同步开展路基填筑施工工作</t>
    </r>
  </si>
  <si>
    <r>
      <rPr>
        <sz val="18"/>
        <rFont val="仿宋_GB2312"/>
        <family val="2"/>
        <charset val="-122"/>
      </rPr>
      <t>计划二季度完成总工程量的</t>
    </r>
    <r>
      <rPr>
        <sz val="18"/>
        <rFont val="Times New Roman"/>
        <family val="2"/>
        <charset val="-122"/>
      </rPr>
      <t>20%</t>
    </r>
    <r>
      <rPr>
        <sz val="18"/>
        <rFont val="仿宋_GB2312"/>
        <family val="2"/>
        <charset val="-122"/>
      </rPr>
      <t>，开展路基施工等工作，同步开展水稳层等工作</t>
    </r>
  </si>
  <si>
    <r>
      <rPr>
        <sz val="18"/>
        <rFont val="仿宋_GB2312"/>
        <family val="2"/>
        <charset val="-122"/>
      </rPr>
      <t>计划三季度完成总工程量的</t>
    </r>
    <r>
      <rPr>
        <sz val="18"/>
        <rFont val="Times New Roman"/>
        <family val="2"/>
        <charset val="-122"/>
      </rPr>
      <t>25%</t>
    </r>
    <r>
      <rPr>
        <sz val="18"/>
        <rFont val="仿宋_GB2312"/>
        <family val="2"/>
        <charset val="-122"/>
      </rPr>
      <t>，完成路面结构层施工，同步开展路沿石、配套设施施工</t>
    </r>
  </si>
  <si>
    <r>
      <rPr>
        <sz val="18"/>
        <rFont val="仿宋_GB2312"/>
        <family val="2"/>
        <charset val="-122"/>
      </rPr>
      <t>计划四季度完成总工程量的</t>
    </r>
    <r>
      <rPr>
        <sz val="18"/>
        <rFont val="Times New Roman"/>
        <family val="2"/>
        <charset val="-122"/>
      </rPr>
      <t>30%</t>
    </r>
    <r>
      <rPr>
        <sz val="18"/>
        <rFont val="仿宋_GB2312"/>
        <family val="2"/>
        <charset val="-122"/>
      </rPr>
      <t>，开展附属工程施工</t>
    </r>
  </si>
  <si>
    <r>
      <rPr>
        <sz val="18"/>
        <rFont val="仿宋_GB2312"/>
        <family val="2"/>
        <charset val="-122"/>
      </rPr>
      <t>玉萌路工程</t>
    </r>
  </si>
  <si>
    <r>
      <rPr>
        <sz val="18"/>
        <rFont val="仿宋_GB2312"/>
        <family val="2"/>
        <charset val="-122"/>
      </rPr>
      <t>玉萌路起于青茅东路，止于柳长路，路线全长</t>
    </r>
    <r>
      <rPr>
        <sz val="18"/>
        <rFont val="Times New Roman"/>
        <family val="2"/>
        <charset val="-122"/>
      </rPr>
      <t>1104.953</t>
    </r>
    <r>
      <rPr>
        <sz val="18"/>
        <rFont val="仿宋_GB2312"/>
        <family val="2"/>
        <charset val="-122"/>
      </rPr>
      <t>米，道路等级为城市支路，设计速度</t>
    </r>
    <r>
      <rPr>
        <sz val="18"/>
        <rFont val="Times New Roman"/>
        <family val="2"/>
        <charset val="-122"/>
      </rPr>
      <t>30</t>
    </r>
    <r>
      <rPr>
        <sz val="18"/>
        <rFont val="仿宋_GB2312"/>
        <family val="2"/>
        <charset val="-122"/>
      </rPr>
      <t>公里</t>
    </r>
    <r>
      <rPr>
        <sz val="18"/>
        <rFont val="Times New Roman"/>
        <family val="2"/>
        <charset val="-122"/>
      </rPr>
      <t>/</t>
    </r>
    <r>
      <rPr>
        <sz val="18"/>
        <rFont val="仿宋_GB2312"/>
        <family val="2"/>
        <charset val="-122"/>
      </rPr>
      <t>小时，道路红线宽度为</t>
    </r>
    <r>
      <rPr>
        <sz val="18"/>
        <rFont val="Times New Roman"/>
        <family val="2"/>
        <charset val="-122"/>
      </rPr>
      <t>24</t>
    </r>
    <r>
      <rPr>
        <sz val="18"/>
        <rFont val="仿宋_GB2312"/>
        <family val="2"/>
        <charset val="-122"/>
      </rPr>
      <t>米</t>
    </r>
  </si>
  <si>
    <r>
      <rPr>
        <sz val="18"/>
        <rFont val="仿宋_GB2312"/>
        <family val="2"/>
        <charset val="-122"/>
      </rPr>
      <t>计划一季度完成至总工程量的</t>
    </r>
    <r>
      <rPr>
        <sz val="18"/>
        <rFont val="Times New Roman"/>
        <family val="2"/>
        <charset val="-122"/>
      </rPr>
      <t>65%</t>
    </r>
    <r>
      <rPr>
        <sz val="18"/>
        <rFont val="仿宋_GB2312"/>
        <family val="2"/>
        <charset val="-122"/>
      </rPr>
      <t>，完成沙塘南加油站段收尾工作</t>
    </r>
  </si>
  <si>
    <r>
      <rPr>
        <sz val="18"/>
        <rFont val="仿宋_GB2312"/>
        <family val="2"/>
        <charset val="-122"/>
      </rPr>
      <t>计划二季度完成至总工程量的</t>
    </r>
    <r>
      <rPr>
        <sz val="18"/>
        <rFont val="Times New Roman"/>
        <family val="2"/>
        <charset val="-122"/>
      </rPr>
      <t>70%</t>
    </r>
    <r>
      <rPr>
        <sz val="18"/>
        <rFont val="仿宋_GB2312"/>
        <family val="2"/>
        <charset val="-122"/>
      </rPr>
      <t>，完成石油管道段道路及排水工程施工</t>
    </r>
  </si>
  <si>
    <r>
      <rPr>
        <sz val="18"/>
        <rFont val="仿宋_GB2312"/>
        <family val="2"/>
        <charset val="-122"/>
      </rPr>
      <t>计划三季度完成至总工程量的</t>
    </r>
    <r>
      <rPr>
        <sz val="18"/>
        <rFont val="Times New Roman"/>
        <family val="2"/>
        <charset val="-122"/>
      </rPr>
      <t>75%</t>
    </r>
    <r>
      <rPr>
        <sz val="18"/>
        <rFont val="仿宋_GB2312"/>
        <family val="2"/>
        <charset val="-122"/>
      </rPr>
      <t>，完成涉铁段道路及排水工程施工，完成非涉铁段配套工程施工</t>
    </r>
  </si>
  <si>
    <r>
      <rPr>
        <sz val="18"/>
        <rFont val="仿宋_GB2312"/>
        <family val="2"/>
        <charset val="-122"/>
      </rPr>
      <t>计划四季度完成至总工程量的</t>
    </r>
    <r>
      <rPr>
        <sz val="18"/>
        <rFont val="Times New Roman"/>
        <family val="2"/>
        <charset val="-122"/>
      </rPr>
      <t>80%</t>
    </r>
    <r>
      <rPr>
        <sz val="18"/>
        <rFont val="仿宋_GB2312"/>
        <family val="2"/>
        <charset val="-122"/>
      </rPr>
      <t>，完成涉铁段配套工程施工</t>
    </r>
  </si>
  <si>
    <r>
      <rPr>
        <sz val="18"/>
        <rFont val="仿宋_GB2312"/>
        <family val="2"/>
        <charset val="-122"/>
      </rPr>
      <t>建发磐龙府北侧道路</t>
    </r>
  </si>
  <si>
    <r>
      <rPr>
        <sz val="18"/>
        <rFont val="仿宋_GB2312"/>
        <family val="2"/>
        <charset val="-122"/>
      </rPr>
      <t>市住建城乡建设局</t>
    </r>
    <r>
      <rPr>
        <sz val="18"/>
        <rFont val="Times New Roman"/>
        <family val="2"/>
        <charset val="-122"/>
      </rPr>
      <t xml:space="preserve">
</t>
    </r>
    <r>
      <rPr>
        <sz val="18"/>
        <rFont val="仿宋_GB2312"/>
        <family val="2"/>
        <charset val="-122"/>
      </rPr>
      <t>城中区政府</t>
    </r>
  </si>
  <si>
    <r>
      <rPr>
        <sz val="18"/>
        <rFont val="仿宋_GB2312"/>
        <family val="2"/>
        <charset val="-122"/>
      </rPr>
      <t>全长</t>
    </r>
    <r>
      <rPr>
        <sz val="18"/>
        <rFont val="Times New Roman"/>
        <family val="2"/>
        <charset val="-122"/>
      </rPr>
      <t>800</t>
    </r>
    <r>
      <rPr>
        <sz val="18"/>
        <rFont val="仿宋_GB2312"/>
        <family val="2"/>
        <charset val="-122"/>
      </rPr>
      <t>米，红线宽度</t>
    </r>
    <r>
      <rPr>
        <sz val="18"/>
        <rFont val="Times New Roman"/>
        <family val="2"/>
        <charset val="-122"/>
      </rPr>
      <t>20</t>
    </r>
    <r>
      <rPr>
        <sz val="18"/>
        <rFont val="仿宋_GB2312"/>
        <family val="2"/>
        <charset val="-122"/>
      </rPr>
      <t>米</t>
    </r>
  </si>
  <si>
    <r>
      <rPr>
        <sz val="18"/>
        <rFont val="仿宋_GB2312"/>
        <family val="2"/>
        <charset val="-122"/>
      </rPr>
      <t>部分道路路基土石方工程施工</t>
    </r>
  </si>
  <si>
    <r>
      <rPr>
        <sz val="18"/>
        <rFont val="仿宋_GB2312"/>
        <family val="2"/>
        <charset val="-122"/>
      </rPr>
      <t>部分道路雨污排水管道施工</t>
    </r>
  </si>
  <si>
    <r>
      <rPr>
        <sz val="18"/>
        <rFont val="仿宋_GB2312"/>
        <family val="2"/>
        <charset val="-122"/>
      </rPr>
      <t>部分边坡防护工程施工</t>
    </r>
  </si>
  <si>
    <r>
      <rPr>
        <sz val="18"/>
        <rFont val="仿宋_GB2312"/>
        <family val="2"/>
        <charset val="-122"/>
      </rPr>
      <t>部分道路路面工程施工</t>
    </r>
  </si>
  <si>
    <r>
      <rPr>
        <sz val="18"/>
        <rFont val="仿宋_GB2312"/>
        <family val="2"/>
        <charset val="-122"/>
      </rPr>
      <t>瑞龙路南段西侧规划道路</t>
    </r>
  </si>
  <si>
    <r>
      <rPr>
        <sz val="18"/>
        <rFont val="仿宋_GB2312"/>
        <family val="2"/>
        <charset val="-122"/>
      </rPr>
      <t>全长</t>
    </r>
    <r>
      <rPr>
        <sz val="18"/>
        <rFont val="Times New Roman"/>
        <family val="2"/>
        <charset val="-122"/>
      </rPr>
      <t>792</t>
    </r>
    <r>
      <rPr>
        <sz val="18"/>
        <rFont val="仿宋_GB2312"/>
        <family val="2"/>
        <charset val="-122"/>
      </rPr>
      <t>米，红线宽</t>
    </r>
    <r>
      <rPr>
        <sz val="18"/>
        <rFont val="Times New Roman"/>
        <family val="2"/>
        <charset val="-122"/>
      </rPr>
      <t>53</t>
    </r>
    <r>
      <rPr>
        <sz val="18"/>
        <rFont val="仿宋_GB2312"/>
        <family val="2"/>
        <charset val="-122"/>
      </rPr>
      <t>米</t>
    </r>
  </si>
  <si>
    <r>
      <rPr>
        <sz val="18"/>
        <rFont val="仿宋_GB2312"/>
        <family val="2"/>
        <charset val="-122"/>
      </rPr>
      <t>完成工程量的</t>
    </r>
    <r>
      <rPr>
        <sz val="18"/>
        <rFont val="Times New Roman"/>
        <family val="2"/>
        <charset val="-122"/>
      </rPr>
      <t>40%</t>
    </r>
  </si>
  <si>
    <r>
      <rPr>
        <sz val="18"/>
        <rFont val="仿宋_GB2312"/>
        <family val="2"/>
        <charset val="-122"/>
      </rPr>
      <t>完成总工程量的</t>
    </r>
    <r>
      <rPr>
        <sz val="18"/>
        <rFont val="Times New Roman"/>
        <family val="2"/>
        <charset val="-122"/>
      </rPr>
      <t>30%</t>
    </r>
    <r>
      <rPr>
        <sz val="18"/>
        <rFont val="仿宋_GB2312"/>
        <family val="2"/>
        <charset val="-122"/>
      </rPr>
      <t>，开展路基工程，排水工程施工</t>
    </r>
  </si>
  <si>
    <r>
      <rPr>
        <sz val="18"/>
        <rFont val="仿宋_GB2312"/>
        <family val="2"/>
        <charset val="-122"/>
      </rPr>
      <t>完成总工程量的</t>
    </r>
    <r>
      <rPr>
        <sz val="18"/>
        <rFont val="Times New Roman"/>
        <family val="2"/>
        <charset val="-122"/>
      </rPr>
      <t>33%</t>
    </r>
    <r>
      <rPr>
        <sz val="18"/>
        <rFont val="仿宋_GB2312"/>
        <family val="2"/>
        <charset val="-122"/>
      </rPr>
      <t>，开展路基工程，排水工程施工</t>
    </r>
  </si>
  <si>
    <r>
      <rPr>
        <sz val="18"/>
        <rFont val="仿宋_GB2312"/>
        <family val="2"/>
        <charset val="-122"/>
      </rPr>
      <t>完成总工程量的</t>
    </r>
    <r>
      <rPr>
        <sz val="18"/>
        <rFont val="Times New Roman"/>
        <family val="2"/>
        <charset val="-122"/>
      </rPr>
      <t>36%</t>
    </r>
    <r>
      <rPr>
        <sz val="18"/>
        <rFont val="仿宋_GB2312"/>
        <family val="2"/>
        <charset val="-122"/>
      </rPr>
      <t>，开展路基工程，排水工程施工</t>
    </r>
  </si>
  <si>
    <r>
      <rPr>
        <sz val="18"/>
        <rFont val="仿宋_GB2312"/>
        <family val="2"/>
        <charset val="-122"/>
      </rPr>
      <t>完成总工程量的</t>
    </r>
    <r>
      <rPr>
        <sz val="18"/>
        <rFont val="Times New Roman"/>
        <family val="2"/>
        <charset val="-122"/>
      </rPr>
      <t>40%</t>
    </r>
    <r>
      <rPr>
        <sz val="18"/>
        <rFont val="仿宋_GB2312"/>
        <family val="2"/>
        <charset val="-122"/>
      </rPr>
      <t>，开展路基工程，排水工程施工</t>
    </r>
  </si>
  <si>
    <r>
      <rPr>
        <sz val="18"/>
        <rFont val="仿宋_GB2312"/>
        <family val="2"/>
        <charset val="-122"/>
      </rPr>
      <t>河西物流园周边路网（工人医院新院周边道路项目）</t>
    </r>
  </si>
  <si>
    <r>
      <rPr>
        <sz val="18"/>
        <rFont val="仿宋_GB2312"/>
        <family val="2"/>
        <charset val="-122"/>
      </rPr>
      <t>市土储中心</t>
    </r>
    <r>
      <rPr>
        <sz val="18"/>
        <rFont val="Times New Roman"/>
        <family val="2"/>
        <charset val="-122"/>
      </rPr>
      <t xml:space="preserve">
</t>
    </r>
    <r>
      <rPr>
        <sz val="18"/>
        <rFont val="仿宋_GB2312"/>
        <family val="2"/>
        <charset val="-122"/>
      </rPr>
      <t>市投控集团</t>
    </r>
  </si>
  <si>
    <r>
      <rPr>
        <sz val="18"/>
        <rFont val="仿宋_GB2312"/>
        <family val="2"/>
        <charset val="-122"/>
      </rPr>
      <t>全长</t>
    </r>
    <r>
      <rPr>
        <sz val="18"/>
        <rFont val="Times New Roman"/>
        <family val="2"/>
        <charset val="-122"/>
      </rPr>
      <t>2.5</t>
    </r>
    <r>
      <rPr>
        <sz val="18"/>
        <rFont val="仿宋_GB2312"/>
        <family val="2"/>
        <charset val="-122"/>
      </rPr>
      <t>公里，红线宽</t>
    </r>
    <r>
      <rPr>
        <sz val="18"/>
        <rFont val="Times New Roman"/>
        <family val="2"/>
        <charset val="-122"/>
      </rPr>
      <t>25</t>
    </r>
    <r>
      <rPr>
        <sz val="18"/>
        <rFont val="仿宋_GB2312"/>
        <family val="2"/>
        <charset val="-122"/>
      </rPr>
      <t>米</t>
    </r>
  </si>
  <si>
    <r>
      <rPr>
        <sz val="18"/>
        <rFont val="仿宋_GB2312"/>
        <family val="2"/>
        <charset val="-122"/>
      </rPr>
      <t>完成工程量的</t>
    </r>
    <r>
      <rPr>
        <sz val="18"/>
        <rFont val="Times New Roman"/>
        <family val="2"/>
        <charset val="-122"/>
      </rPr>
      <t>85%</t>
    </r>
  </si>
  <si>
    <r>
      <rPr>
        <sz val="18"/>
        <rFont val="仿宋_GB2312"/>
        <family val="2"/>
        <charset val="-122"/>
      </rPr>
      <t>完成总工程量</t>
    </r>
    <r>
      <rPr>
        <sz val="18"/>
        <rFont val="Times New Roman"/>
        <family val="2"/>
        <charset val="-122"/>
      </rPr>
      <t>75%</t>
    </r>
    <r>
      <rPr>
        <sz val="18"/>
        <rFont val="仿宋_GB2312"/>
        <family val="2"/>
        <charset val="-122"/>
      </rPr>
      <t>，开展道路工程、路灯工程施工</t>
    </r>
  </si>
  <si>
    <r>
      <rPr>
        <sz val="18"/>
        <rFont val="仿宋_GB2312"/>
        <family val="2"/>
        <charset val="-122"/>
      </rPr>
      <t>完成总工程量</t>
    </r>
    <r>
      <rPr>
        <sz val="18"/>
        <rFont val="Times New Roman"/>
        <family val="2"/>
        <charset val="-122"/>
      </rPr>
      <t>78%</t>
    </r>
    <r>
      <rPr>
        <sz val="18"/>
        <rFont val="仿宋_GB2312"/>
        <family val="2"/>
        <charset val="-122"/>
      </rPr>
      <t>，开展道路工程、路灯工程施工</t>
    </r>
  </si>
  <si>
    <r>
      <rPr>
        <sz val="18"/>
        <rFont val="仿宋_GB2312"/>
        <family val="2"/>
        <charset val="-122"/>
      </rPr>
      <t>完成总工程量</t>
    </r>
    <r>
      <rPr>
        <sz val="18"/>
        <rFont val="Times New Roman"/>
        <family val="2"/>
        <charset val="-122"/>
      </rPr>
      <t>81%</t>
    </r>
    <r>
      <rPr>
        <sz val="18"/>
        <rFont val="仿宋_GB2312"/>
        <family val="2"/>
        <charset val="-122"/>
      </rPr>
      <t>，开展道路工程、路灯工程施工</t>
    </r>
  </si>
  <si>
    <r>
      <rPr>
        <sz val="18"/>
        <rFont val="仿宋_GB2312"/>
        <family val="2"/>
        <charset val="-122"/>
      </rPr>
      <t>完成总工程量</t>
    </r>
    <r>
      <rPr>
        <sz val="18"/>
        <rFont val="Times New Roman"/>
        <family val="2"/>
        <charset val="-122"/>
      </rPr>
      <t>85%</t>
    </r>
    <r>
      <rPr>
        <sz val="18"/>
        <rFont val="仿宋_GB2312"/>
        <family val="2"/>
        <charset val="-122"/>
      </rPr>
      <t>，开展道路工程、路灯工程施工</t>
    </r>
  </si>
  <si>
    <r>
      <rPr>
        <sz val="18"/>
        <rFont val="仿宋_GB2312"/>
        <family val="2"/>
        <charset val="-122"/>
      </rPr>
      <t>阳和工业新区六座三产用地（一期）道路</t>
    </r>
  </si>
  <si>
    <r>
      <rPr>
        <sz val="18"/>
        <rFont val="仿宋_GB2312"/>
        <family val="2"/>
        <charset val="-122"/>
      </rPr>
      <t>全长</t>
    </r>
    <r>
      <rPr>
        <sz val="18"/>
        <rFont val="Times New Roman"/>
        <family val="2"/>
        <charset val="-122"/>
      </rPr>
      <t>1204</t>
    </r>
    <r>
      <rPr>
        <sz val="18"/>
        <rFont val="仿宋_GB2312"/>
        <family val="2"/>
        <charset val="-122"/>
      </rPr>
      <t>米，红线宽</t>
    </r>
    <r>
      <rPr>
        <sz val="18"/>
        <rFont val="Times New Roman"/>
        <family val="2"/>
        <charset val="-122"/>
      </rPr>
      <t>20</t>
    </r>
    <r>
      <rPr>
        <sz val="18"/>
        <rFont val="仿宋_GB2312"/>
        <family val="2"/>
        <charset val="-122"/>
      </rPr>
      <t>米</t>
    </r>
  </si>
  <si>
    <r>
      <rPr>
        <sz val="18"/>
        <rFont val="仿宋_GB2312"/>
        <family val="2"/>
        <charset val="-122"/>
      </rPr>
      <t>完成</t>
    </r>
    <r>
      <rPr>
        <sz val="18"/>
        <rFont val="Times New Roman"/>
        <family val="2"/>
        <charset val="-122"/>
      </rPr>
      <t xml:space="preserve"> A1</t>
    </r>
    <r>
      <rPr>
        <sz val="18"/>
        <rFont val="仿宋_GB2312"/>
        <family val="2"/>
        <charset val="-122"/>
      </rPr>
      <t>路厂房拆迁工作</t>
    </r>
  </si>
  <si>
    <r>
      <rPr>
        <sz val="18"/>
        <rFont val="仿宋_GB2312"/>
        <family val="2"/>
        <charset val="-122"/>
      </rPr>
      <t>完成</t>
    </r>
    <r>
      <rPr>
        <sz val="18"/>
        <rFont val="Times New Roman"/>
        <family val="2"/>
        <charset val="-122"/>
      </rPr>
      <t>A3</t>
    </r>
    <r>
      <rPr>
        <sz val="18"/>
        <rFont val="仿宋_GB2312"/>
        <family val="2"/>
        <charset val="-122"/>
      </rPr>
      <t>路半幅路的用地审批手续，同步施工开挖</t>
    </r>
    <r>
      <rPr>
        <sz val="18"/>
        <rFont val="Times New Roman"/>
        <family val="2"/>
        <charset val="-122"/>
      </rPr>
      <t>A1</t>
    </r>
    <r>
      <rPr>
        <sz val="18"/>
        <rFont val="仿宋_GB2312"/>
        <family val="2"/>
        <charset val="-122"/>
      </rPr>
      <t>路</t>
    </r>
  </si>
  <si>
    <r>
      <rPr>
        <sz val="18"/>
        <rFont val="仿宋_GB2312"/>
        <family val="2"/>
        <charset val="-122"/>
      </rPr>
      <t>完成</t>
    </r>
    <r>
      <rPr>
        <sz val="18"/>
        <rFont val="Times New Roman"/>
        <family val="2"/>
        <charset val="-122"/>
      </rPr>
      <t>A1</t>
    </r>
    <r>
      <rPr>
        <sz val="18"/>
        <rFont val="仿宋_GB2312"/>
        <family val="2"/>
        <charset val="-122"/>
      </rPr>
      <t>路土方工程，同步施工</t>
    </r>
    <r>
      <rPr>
        <sz val="18"/>
        <rFont val="Times New Roman"/>
        <family val="2"/>
        <charset val="-122"/>
      </rPr>
      <t>A3</t>
    </r>
    <r>
      <rPr>
        <sz val="18"/>
        <rFont val="仿宋_GB2312"/>
        <family val="2"/>
        <charset val="-122"/>
      </rPr>
      <t>路至级配层</t>
    </r>
  </si>
  <si>
    <r>
      <rPr>
        <sz val="18"/>
        <rFont val="仿宋_GB2312"/>
        <family val="2"/>
        <charset val="-122"/>
      </rPr>
      <t>新南大道（一期）</t>
    </r>
  </si>
  <si>
    <r>
      <rPr>
        <sz val="18"/>
        <rFont val="仿宋_GB2312"/>
        <family val="2"/>
        <charset val="-122"/>
      </rPr>
      <t>全长</t>
    </r>
    <r>
      <rPr>
        <sz val="18"/>
        <rFont val="Times New Roman"/>
        <family val="2"/>
        <charset val="-122"/>
      </rPr>
      <t>1960</t>
    </r>
    <r>
      <rPr>
        <sz val="18"/>
        <rFont val="仿宋_GB2312"/>
        <family val="2"/>
        <charset val="-122"/>
      </rPr>
      <t>米，红线宽</t>
    </r>
    <r>
      <rPr>
        <sz val="18"/>
        <rFont val="Times New Roman"/>
        <family val="2"/>
        <charset val="-122"/>
      </rPr>
      <t>56</t>
    </r>
    <r>
      <rPr>
        <sz val="18"/>
        <rFont val="仿宋_GB2312"/>
        <family val="2"/>
        <charset val="-122"/>
      </rPr>
      <t>米</t>
    </r>
  </si>
  <si>
    <r>
      <rPr>
        <sz val="18"/>
        <rFont val="仿宋_GB2312"/>
        <family val="2"/>
        <charset val="-122"/>
      </rPr>
      <t>计划一季度完成总工程量的</t>
    </r>
    <r>
      <rPr>
        <sz val="18"/>
        <rFont val="Times New Roman"/>
        <family val="2"/>
        <charset val="-122"/>
      </rPr>
      <t>85%</t>
    </r>
    <r>
      <rPr>
        <sz val="18"/>
        <rFont val="仿宋_GB2312"/>
        <family val="2"/>
        <charset val="-122"/>
      </rPr>
      <t>，完成路基、排水施工，同步开展路面结构施工工作</t>
    </r>
  </si>
  <si>
    <r>
      <rPr>
        <sz val="18"/>
        <rFont val="仿宋_GB2312"/>
        <family val="2"/>
        <charset val="-122"/>
      </rPr>
      <t>计划一季度完成总工程量的</t>
    </r>
    <r>
      <rPr>
        <sz val="18"/>
        <rFont val="Times New Roman"/>
        <family val="2"/>
        <charset val="-122"/>
      </rPr>
      <t>90%</t>
    </r>
    <r>
      <rPr>
        <sz val="18"/>
        <rFont val="仿宋_GB2312"/>
        <family val="2"/>
        <charset val="-122"/>
      </rPr>
      <t>，完成路基、排水施工，同步开展路面结构施工工作</t>
    </r>
  </si>
  <si>
    <r>
      <rPr>
        <sz val="18"/>
        <rFont val="仿宋_GB2312"/>
        <family val="2"/>
        <charset val="-122"/>
      </rPr>
      <t>计划二季度完成总工程量的</t>
    </r>
    <r>
      <rPr>
        <sz val="18"/>
        <rFont val="Times New Roman"/>
        <family val="2"/>
        <charset val="-122"/>
      </rPr>
      <t>95%</t>
    </r>
  </si>
  <si>
    <r>
      <rPr>
        <sz val="18"/>
        <rFont val="仿宋_GB2312"/>
        <family val="2"/>
        <charset val="-122"/>
      </rPr>
      <t>计划达到通车条件。</t>
    </r>
  </si>
  <si>
    <r>
      <rPr>
        <sz val="18"/>
        <rFont val="仿宋_GB2312"/>
        <family val="2"/>
        <charset val="-122"/>
      </rPr>
      <t>柳东新区港南纵二路</t>
    </r>
  </si>
  <si>
    <r>
      <rPr>
        <sz val="18"/>
        <rFont val="仿宋_GB2312"/>
        <family val="2"/>
        <charset val="-122"/>
      </rPr>
      <t>城市次干路，全长</t>
    </r>
    <r>
      <rPr>
        <sz val="18"/>
        <rFont val="Times New Roman"/>
        <family val="2"/>
        <charset val="-122"/>
      </rPr>
      <t>2361.097</t>
    </r>
    <r>
      <rPr>
        <sz val="18"/>
        <rFont val="仿宋_GB2312"/>
        <family val="2"/>
        <charset val="-122"/>
      </rPr>
      <t>米，红线宽</t>
    </r>
    <r>
      <rPr>
        <sz val="18"/>
        <rFont val="Times New Roman"/>
        <family val="2"/>
        <charset val="-122"/>
      </rPr>
      <t>38</t>
    </r>
    <r>
      <rPr>
        <sz val="18"/>
        <rFont val="仿宋_GB2312"/>
        <family val="2"/>
        <charset val="-122"/>
      </rPr>
      <t>米</t>
    </r>
  </si>
  <si>
    <r>
      <rPr>
        <sz val="18"/>
        <rFont val="仿宋_GB2312"/>
        <family val="2"/>
        <charset val="-122"/>
      </rPr>
      <t>计划完成总工程量</t>
    </r>
    <r>
      <rPr>
        <sz val="18"/>
        <rFont val="Times New Roman"/>
        <family val="2"/>
        <charset val="-122"/>
      </rPr>
      <t>60%</t>
    </r>
    <r>
      <rPr>
        <sz val="18"/>
        <rFont val="仿宋_GB2312"/>
        <family val="2"/>
        <charset val="-122"/>
      </rPr>
      <t>。</t>
    </r>
  </si>
  <si>
    <r>
      <rPr>
        <sz val="18"/>
        <rFont val="仿宋_GB2312"/>
        <family val="2"/>
        <charset val="-122"/>
      </rPr>
      <t>计划完成总工程量</t>
    </r>
    <r>
      <rPr>
        <sz val="18"/>
        <rFont val="Times New Roman"/>
        <family val="2"/>
        <charset val="-122"/>
      </rPr>
      <t>70%</t>
    </r>
    <r>
      <rPr>
        <sz val="18"/>
        <rFont val="仿宋_GB2312"/>
        <family val="2"/>
        <charset val="-122"/>
      </rPr>
      <t>。</t>
    </r>
  </si>
  <si>
    <r>
      <rPr>
        <sz val="18"/>
        <rFont val="仿宋_GB2312"/>
        <family val="2"/>
        <charset val="-122"/>
      </rPr>
      <t>计划完成总工程量</t>
    </r>
    <r>
      <rPr>
        <sz val="18"/>
        <rFont val="Times New Roman"/>
        <family val="2"/>
        <charset val="-122"/>
      </rPr>
      <t>85%</t>
    </r>
    <r>
      <rPr>
        <sz val="18"/>
        <rFont val="仿宋_GB2312"/>
        <family val="2"/>
        <charset val="-122"/>
      </rPr>
      <t>。</t>
    </r>
  </si>
  <si>
    <r>
      <rPr>
        <sz val="18"/>
        <rFont val="仿宋_GB2312"/>
        <family val="2"/>
        <charset val="-122"/>
      </rPr>
      <t>计划完成总工程量</t>
    </r>
    <r>
      <rPr>
        <sz val="18"/>
        <rFont val="Times New Roman"/>
        <family val="2"/>
        <charset val="-122"/>
      </rPr>
      <t>100%</t>
    </r>
    <r>
      <rPr>
        <sz val="18"/>
        <rFont val="仿宋_GB2312"/>
        <family val="2"/>
        <charset val="-122"/>
      </rPr>
      <t>。</t>
    </r>
  </si>
  <si>
    <r>
      <rPr>
        <sz val="18"/>
        <rFont val="仿宋_GB2312"/>
        <family val="2"/>
        <charset val="-122"/>
      </rPr>
      <t>三江县龙吉大道北段扩建工程</t>
    </r>
  </si>
  <si>
    <r>
      <rPr>
        <sz val="18"/>
        <rFont val="仿宋_GB2312"/>
        <family val="2"/>
        <charset val="-122"/>
      </rPr>
      <t>三江县程阳桥城建投资开发有限责任公司</t>
    </r>
  </si>
  <si>
    <r>
      <rPr>
        <sz val="18"/>
        <rFont val="仿宋_GB2312"/>
        <family val="2"/>
        <charset val="-122"/>
      </rPr>
      <t>全长</t>
    </r>
    <r>
      <rPr>
        <sz val="18"/>
        <rFont val="Times New Roman"/>
        <family val="2"/>
        <charset val="-122"/>
      </rPr>
      <t>2506.55</t>
    </r>
    <r>
      <rPr>
        <sz val="18"/>
        <rFont val="仿宋_GB2312"/>
        <family val="2"/>
        <charset val="-122"/>
      </rPr>
      <t>米（新建隧道长</t>
    </r>
    <r>
      <rPr>
        <sz val="18"/>
        <rFont val="Times New Roman"/>
        <family val="2"/>
        <charset val="-122"/>
      </rPr>
      <t>495.5</t>
    </r>
    <r>
      <rPr>
        <sz val="18"/>
        <rFont val="仿宋_GB2312"/>
        <family val="2"/>
        <charset val="-122"/>
      </rPr>
      <t>米），红线</t>
    </r>
    <r>
      <rPr>
        <sz val="18"/>
        <rFont val="Times New Roman"/>
        <family val="2"/>
        <charset val="-122"/>
      </rPr>
      <t>40</t>
    </r>
    <r>
      <rPr>
        <sz val="18"/>
        <rFont val="仿宋_GB2312"/>
        <family val="2"/>
        <charset val="-122"/>
      </rPr>
      <t>米，城市主干路，设计速度为</t>
    </r>
    <r>
      <rPr>
        <sz val="18"/>
        <rFont val="Times New Roman"/>
        <family val="2"/>
        <charset val="-122"/>
      </rPr>
      <t>60</t>
    </r>
    <r>
      <rPr>
        <sz val="18"/>
        <rFont val="仿宋_GB2312"/>
        <family val="2"/>
        <charset val="-122"/>
      </rPr>
      <t>公里</t>
    </r>
    <r>
      <rPr>
        <sz val="18"/>
        <rFont val="Times New Roman"/>
        <family val="2"/>
        <charset val="-122"/>
      </rPr>
      <t>/</t>
    </r>
    <r>
      <rPr>
        <sz val="18"/>
        <rFont val="仿宋_GB2312"/>
        <family val="2"/>
        <charset val="-122"/>
      </rPr>
      <t>小时，双向</t>
    </r>
    <r>
      <rPr>
        <sz val="18"/>
        <rFont val="Times New Roman"/>
        <family val="2"/>
        <charset val="-122"/>
      </rPr>
      <t>6</t>
    </r>
    <r>
      <rPr>
        <sz val="18"/>
        <rFont val="仿宋_GB2312"/>
        <family val="2"/>
        <charset val="-122"/>
      </rPr>
      <t>车道</t>
    </r>
  </si>
  <si>
    <r>
      <rPr>
        <sz val="18"/>
        <rFont val="仿宋_GB2312"/>
        <family val="2"/>
        <charset val="-122"/>
      </rPr>
      <t>推进隧道工程施工</t>
    </r>
  </si>
  <si>
    <r>
      <rPr>
        <sz val="18"/>
        <rFont val="仿宋_GB2312"/>
        <family val="2"/>
        <charset val="-122"/>
      </rPr>
      <t>完成道路工程土地交付</t>
    </r>
  </si>
  <si>
    <r>
      <rPr>
        <sz val="18"/>
        <rFont val="仿宋_GB2312"/>
        <family val="2"/>
        <charset val="-122"/>
      </rPr>
      <t>道路工程开工建设</t>
    </r>
  </si>
  <si>
    <r>
      <rPr>
        <sz val="18"/>
        <rFont val="仿宋_GB2312"/>
        <family val="2"/>
        <charset val="-122"/>
      </rPr>
      <t>隧道工程完工，道路工程完成</t>
    </r>
    <r>
      <rPr>
        <sz val="18"/>
        <rFont val="Times New Roman"/>
        <family val="2"/>
        <charset val="-122"/>
      </rPr>
      <t>50%</t>
    </r>
  </si>
  <si>
    <r>
      <rPr>
        <sz val="18"/>
        <rFont val="仿宋_GB2312"/>
        <family val="2"/>
        <charset val="-122"/>
      </rPr>
      <t>柳东新区核心区及周边片区路网源塘路</t>
    </r>
  </si>
  <si>
    <r>
      <rPr>
        <sz val="18"/>
        <rFont val="仿宋_GB2312"/>
        <family val="2"/>
        <charset val="-122"/>
      </rPr>
      <t>城市支路，全长</t>
    </r>
    <r>
      <rPr>
        <sz val="18"/>
        <rFont val="Times New Roman"/>
        <family val="2"/>
        <charset val="-122"/>
      </rPr>
      <t>1689.526</t>
    </r>
    <r>
      <rPr>
        <sz val="18"/>
        <rFont val="仿宋_GB2312"/>
        <family val="2"/>
        <charset val="-122"/>
      </rPr>
      <t>米，红线宽</t>
    </r>
    <r>
      <rPr>
        <sz val="18"/>
        <rFont val="Times New Roman"/>
        <family val="2"/>
        <charset val="-122"/>
      </rPr>
      <t>24</t>
    </r>
    <r>
      <rPr>
        <sz val="18"/>
        <rFont val="仿宋_GB2312"/>
        <family val="2"/>
        <charset val="-122"/>
      </rPr>
      <t>米</t>
    </r>
  </si>
  <si>
    <r>
      <rPr>
        <sz val="18"/>
        <rFont val="仿宋_GB2312"/>
        <family val="2"/>
        <charset val="-122"/>
      </rPr>
      <t>计划完成总工程量</t>
    </r>
    <r>
      <rPr>
        <sz val="18"/>
        <rFont val="Times New Roman"/>
        <family val="2"/>
        <charset val="-122"/>
      </rPr>
      <t>60%</t>
    </r>
    <r>
      <rPr>
        <sz val="18"/>
        <rFont val="仿宋_GB2312"/>
        <family val="2"/>
        <charset val="-122"/>
      </rPr>
      <t>，正在进行排水工程施工。</t>
    </r>
  </si>
  <si>
    <r>
      <rPr>
        <sz val="18"/>
        <rFont val="仿宋_GB2312"/>
        <family val="2"/>
        <charset val="-122"/>
      </rPr>
      <t>计划完成总工程量</t>
    </r>
    <r>
      <rPr>
        <sz val="18"/>
        <rFont val="Times New Roman"/>
        <family val="2"/>
        <charset val="-122"/>
      </rPr>
      <t>70%</t>
    </r>
    <r>
      <rPr>
        <sz val="18"/>
        <rFont val="仿宋_GB2312"/>
        <family val="2"/>
        <charset val="-122"/>
      </rPr>
      <t>，计划进行片石换填层施工。</t>
    </r>
  </si>
  <si>
    <r>
      <rPr>
        <sz val="18"/>
        <rFont val="仿宋_GB2312"/>
        <family val="2"/>
        <charset val="-122"/>
      </rPr>
      <t>计划完成总工程量</t>
    </r>
    <r>
      <rPr>
        <sz val="18"/>
        <rFont val="Times New Roman"/>
        <family val="2"/>
        <charset val="-122"/>
      </rPr>
      <t>85%</t>
    </r>
    <r>
      <rPr>
        <sz val="18"/>
        <rFont val="仿宋_GB2312"/>
        <family val="2"/>
        <charset val="-122"/>
      </rPr>
      <t>，计划进行水泥稳定碎石层施工。</t>
    </r>
  </si>
  <si>
    <r>
      <rPr>
        <sz val="18"/>
        <rFont val="仿宋_GB2312"/>
        <family val="2"/>
        <charset val="-122"/>
      </rPr>
      <t>计划完成总工程量</t>
    </r>
    <r>
      <rPr>
        <sz val="18"/>
        <rFont val="Times New Roman"/>
        <family val="2"/>
        <charset val="-122"/>
      </rPr>
      <t>100%</t>
    </r>
    <r>
      <rPr>
        <sz val="18"/>
        <rFont val="仿宋_GB2312"/>
        <family val="2"/>
        <charset val="-122"/>
      </rPr>
      <t>，计划进行沥青层及人行道施工。</t>
    </r>
  </si>
  <si>
    <r>
      <rPr>
        <sz val="18"/>
        <rFont val="仿宋_GB2312"/>
        <family val="2"/>
        <charset val="-122"/>
      </rPr>
      <t>新时代商业港周边规划道路</t>
    </r>
  </si>
  <si>
    <r>
      <rPr>
        <sz val="18"/>
        <rFont val="仿宋_GB2312"/>
        <family val="2"/>
        <charset val="-122"/>
      </rPr>
      <t>共包含</t>
    </r>
    <r>
      <rPr>
        <sz val="18"/>
        <rFont val="Times New Roman"/>
        <family val="2"/>
        <charset val="-122"/>
      </rPr>
      <t>2</t>
    </r>
    <r>
      <rPr>
        <sz val="18"/>
        <rFont val="仿宋_GB2312"/>
        <family val="2"/>
        <charset val="-122"/>
      </rPr>
      <t>条道路，大同巷东段长</t>
    </r>
    <r>
      <rPr>
        <sz val="18"/>
        <rFont val="Times New Roman"/>
        <family val="2"/>
        <charset val="-122"/>
      </rPr>
      <t>380</t>
    </r>
    <r>
      <rPr>
        <sz val="18"/>
        <rFont val="仿宋_GB2312"/>
        <family val="2"/>
        <charset val="-122"/>
      </rPr>
      <t>米，红线宽度</t>
    </r>
    <r>
      <rPr>
        <sz val="18"/>
        <rFont val="Times New Roman"/>
        <family val="2"/>
        <charset val="-122"/>
      </rPr>
      <t>15</t>
    </r>
    <r>
      <rPr>
        <sz val="18"/>
        <rFont val="仿宋_GB2312"/>
        <family val="2"/>
        <charset val="-122"/>
      </rPr>
      <t>米；大同巷至文笔路红阳路口路段长</t>
    </r>
    <r>
      <rPr>
        <sz val="18"/>
        <rFont val="Times New Roman"/>
        <family val="2"/>
        <charset val="-122"/>
      </rPr>
      <t>230</t>
    </r>
    <r>
      <rPr>
        <sz val="18"/>
        <rFont val="仿宋_GB2312"/>
        <family val="2"/>
        <charset val="-122"/>
      </rPr>
      <t>米，红线宽度</t>
    </r>
    <r>
      <rPr>
        <sz val="18"/>
        <rFont val="Times New Roman"/>
        <family val="2"/>
        <charset val="-122"/>
      </rPr>
      <t>22</t>
    </r>
    <r>
      <rPr>
        <sz val="18"/>
        <rFont val="仿宋_GB2312"/>
        <family val="2"/>
        <charset val="-122"/>
      </rPr>
      <t>米</t>
    </r>
  </si>
  <si>
    <r>
      <t>2023</t>
    </r>
    <r>
      <rPr>
        <sz val="18"/>
        <rFont val="仿宋_GB2312"/>
        <family val="2"/>
        <charset val="-122"/>
      </rPr>
      <t>年先行实施红阳路北段，大同巷于红阳路通车后再行实施（因现场实际情况两条路不能同步实施）。</t>
    </r>
  </si>
  <si>
    <r>
      <rPr>
        <sz val="18"/>
        <rFont val="仿宋_GB2312"/>
        <family val="2"/>
        <charset val="-122"/>
      </rPr>
      <t>红阳路北段开工建设</t>
    </r>
  </si>
  <si>
    <r>
      <rPr>
        <sz val="18"/>
        <rFont val="仿宋_GB2312"/>
        <family val="2"/>
        <charset val="-122"/>
      </rPr>
      <t>完成红阳路北段工程量</t>
    </r>
    <r>
      <rPr>
        <sz val="18"/>
        <rFont val="Times New Roman"/>
        <family val="2"/>
        <charset val="-122"/>
      </rPr>
      <t>50%</t>
    </r>
  </si>
  <si>
    <r>
      <rPr>
        <sz val="18"/>
        <rFont val="仿宋_GB2312"/>
        <family val="2"/>
        <charset val="-122"/>
      </rPr>
      <t>完成红阳路北段工程量</t>
    </r>
    <r>
      <rPr>
        <sz val="18"/>
        <rFont val="Times New Roman"/>
        <family val="2"/>
        <charset val="-122"/>
      </rPr>
      <t>100%</t>
    </r>
  </si>
  <si>
    <r>
      <rPr>
        <sz val="18"/>
        <rFont val="仿宋_GB2312"/>
        <family val="2"/>
        <charset val="-122"/>
      </rPr>
      <t>融安县高速路口（旧</t>
    </r>
    <r>
      <rPr>
        <sz val="18"/>
        <rFont val="Times New Roman"/>
        <family val="2"/>
        <charset val="-122"/>
      </rPr>
      <t>209</t>
    </r>
    <r>
      <rPr>
        <sz val="18"/>
        <rFont val="仿宋_GB2312"/>
        <family val="2"/>
        <charset val="-122"/>
      </rPr>
      <t>国道）至新火车站市政道路工程</t>
    </r>
  </si>
  <si>
    <r>
      <rPr>
        <sz val="18"/>
        <rFont val="仿宋_GB2312"/>
        <family val="2"/>
        <charset val="-122"/>
      </rPr>
      <t>融安县投资开发公司</t>
    </r>
  </si>
  <si>
    <r>
      <rPr>
        <sz val="18"/>
        <rFont val="仿宋_GB2312"/>
        <family val="2"/>
        <charset val="-122"/>
      </rPr>
      <t>城市主干路，全长</t>
    </r>
    <r>
      <rPr>
        <sz val="18"/>
        <rFont val="Times New Roman"/>
        <family val="2"/>
        <charset val="-122"/>
      </rPr>
      <t>1941.438</t>
    </r>
    <r>
      <rPr>
        <sz val="18"/>
        <rFont val="仿宋_GB2312"/>
        <family val="2"/>
        <charset val="-122"/>
      </rPr>
      <t>米，红线宽</t>
    </r>
    <r>
      <rPr>
        <sz val="18"/>
        <rFont val="Times New Roman"/>
        <family val="2"/>
        <charset val="-122"/>
      </rPr>
      <t>40</t>
    </r>
    <r>
      <rPr>
        <sz val="18"/>
        <rFont val="仿宋_GB2312"/>
        <family val="2"/>
        <charset val="-122"/>
      </rPr>
      <t>米，设计速度</t>
    </r>
    <r>
      <rPr>
        <sz val="18"/>
        <rFont val="Times New Roman"/>
        <family val="2"/>
        <charset val="-122"/>
      </rPr>
      <t>60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</si>
  <si>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完成</t>
    </r>
    <r>
      <rPr>
        <sz val="18"/>
        <rFont val="Times New Roman"/>
        <family val="2"/>
        <charset val="-122"/>
      </rPr>
      <t>19</t>
    </r>
    <r>
      <rPr>
        <sz val="18"/>
        <rFont val="仿宋_GB2312"/>
        <family val="2"/>
        <charset val="-122"/>
      </rPr>
      <t>亩铁路用地征拆工作，同步开展防洪施工工作。</t>
    </r>
  </si>
  <si>
    <r>
      <rPr>
        <sz val="18"/>
        <rFont val="仿宋_GB2312"/>
        <family val="2"/>
        <charset val="-122"/>
      </rPr>
      <t>完成总工程量的</t>
    </r>
    <r>
      <rPr>
        <sz val="18"/>
        <rFont val="Times New Roman"/>
        <family val="2"/>
        <charset val="-122"/>
      </rPr>
      <t>30%</t>
    </r>
    <r>
      <rPr>
        <sz val="18"/>
        <rFont val="仿宋_GB2312"/>
        <family val="2"/>
        <charset val="-122"/>
      </rPr>
      <t>，开展土方开挖，排水工程等工作。</t>
    </r>
  </si>
  <si>
    <r>
      <rPr>
        <sz val="18"/>
        <rFont val="仿宋_GB2312"/>
        <family val="2"/>
        <charset val="-122"/>
      </rPr>
      <t>完成总工程量的</t>
    </r>
    <r>
      <rPr>
        <sz val="18"/>
        <rFont val="Times New Roman"/>
        <family val="2"/>
        <charset val="-122"/>
      </rPr>
      <t>60%</t>
    </r>
    <r>
      <rPr>
        <sz val="18"/>
        <rFont val="仿宋_GB2312"/>
        <family val="2"/>
        <charset val="-122"/>
      </rPr>
      <t>，完成路基工作，下步计划开展水稳层，面层工作。</t>
    </r>
  </si>
  <si>
    <r>
      <rPr>
        <sz val="18"/>
        <rFont val="仿宋_GB2312"/>
        <family val="2"/>
        <charset val="-122"/>
      </rPr>
      <t>完成总工程量的</t>
    </r>
    <r>
      <rPr>
        <sz val="18"/>
        <rFont val="Times New Roman"/>
        <family val="2"/>
        <charset val="-122"/>
      </rPr>
      <t>100%</t>
    </r>
    <r>
      <rPr>
        <sz val="18"/>
        <rFont val="仿宋_GB2312"/>
        <family val="2"/>
        <charset val="-122"/>
      </rPr>
      <t>，开展人行道，标识标线，路灯工程工作。</t>
    </r>
  </si>
  <si>
    <r>
      <rPr>
        <sz val="18"/>
        <rFont val="仿宋_GB2312"/>
        <family val="2"/>
        <charset val="-122"/>
      </rPr>
      <t>新坪南二路（一期）</t>
    </r>
  </si>
  <si>
    <r>
      <rPr>
        <sz val="18"/>
        <rFont val="仿宋_GB2312"/>
        <family val="2"/>
        <charset val="-122"/>
      </rPr>
      <t>全长</t>
    </r>
    <r>
      <rPr>
        <sz val="18"/>
        <rFont val="Times New Roman"/>
        <family val="2"/>
        <charset val="-122"/>
      </rPr>
      <t>1758</t>
    </r>
    <r>
      <rPr>
        <sz val="18"/>
        <rFont val="仿宋_GB2312"/>
        <family val="2"/>
        <charset val="-122"/>
      </rPr>
      <t>米，红线宽</t>
    </r>
    <r>
      <rPr>
        <sz val="18"/>
        <rFont val="Times New Roman"/>
        <family val="2"/>
        <charset val="-122"/>
      </rPr>
      <t>36</t>
    </r>
    <r>
      <rPr>
        <sz val="18"/>
        <rFont val="仿宋_GB2312"/>
        <family val="2"/>
        <charset val="-122"/>
      </rPr>
      <t>米，双向</t>
    </r>
    <r>
      <rPr>
        <sz val="18"/>
        <rFont val="Times New Roman"/>
        <family val="2"/>
        <charset val="-122"/>
      </rPr>
      <t>4</t>
    </r>
    <r>
      <rPr>
        <sz val="18"/>
        <rFont val="仿宋_GB2312"/>
        <family val="2"/>
        <charset val="-122"/>
      </rPr>
      <t>车道，设计速度</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t>
    </r>
  </si>
  <si>
    <r>
      <t>G209</t>
    </r>
    <r>
      <rPr>
        <sz val="18"/>
        <rFont val="仿宋_GB2312"/>
        <family val="2"/>
        <charset val="-122"/>
      </rPr>
      <t>国道以东段通车</t>
    </r>
  </si>
  <si>
    <r>
      <rPr>
        <sz val="18"/>
        <rFont val="仿宋_GB2312"/>
        <family val="2"/>
        <charset val="-122"/>
      </rPr>
      <t>计划</t>
    </r>
    <r>
      <rPr>
        <sz val="18"/>
        <rFont val="Times New Roman"/>
        <family val="2"/>
        <charset val="-122"/>
      </rPr>
      <t>G209</t>
    </r>
    <r>
      <rPr>
        <sz val="18"/>
        <rFont val="仿宋_GB2312"/>
        <family val="2"/>
        <charset val="-122"/>
      </rPr>
      <t>国道以东段完成工程量</t>
    </r>
    <r>
      <rPr>
        <sz val="18"/>
        <rFont val="Times New Roman"/>
        <family val="2"/>
        <charset val="-122"/>
      </rPr>
      <t>78%</t>
    </r>
    <r>
      <rPr>
        <sz val="18"/>
        <rFont val="仿宋_GB2312"/>
        <family val="2"/>
        <charset val="-122"/>
      </rPr>
      <t>，完成</t>
    </r>
    <r>
      <rPr>
        <sz val="18"/>
        <rFont val="Times New Roman"/>
        <family val="2"/>
        <charset val="-122"/>
      </rPr>
      <t>0+340~0+920</t>
    </r>
    <r>
      <rPr>
        <sz val="18"/>
        <rFont val="仿宋_GB2312"/>
        <family val="2"/>
        <charset val="-122"/>
      </rPr>
      <t>至水稳层施工，同步开展：</t>
    </r>
    <r>
      <rPr>
        <sz val="18"/>
        <rFont val="Times New Roman"/>
        <family val="2"/>
        <charset val="-122"/>
      </rPr>
      <t xml:space="preserve">      1</t>
    </r>
    <r>
      <rPr>
        <sz val="18"/>
        <rFont val="仿宋_GB2312"/>
        <family val="2"/>
        <charset val="-122"/>
      </rPr>
      <t>、</t>
    </r>
    <r>
      <rPr>
        <sz val="18"/>
        <rFont val="Times New Roman"/>
        <family val="2"/>
        <charset val="-122"/>
      </rPr>
      <t>0+340~0+920</t>
    </r>
    <r>
      <rPr>
        <sz val="18"/>
        <rFont val="仿宋_GB2312"/>
        <family val="2"/>
        <charset val="-122"/>
      </rPr>
      <t>段路缘石，人行道基层计划完</t>
    </r>
    <r>
      <rPr>
        <sz val="18"/>
        <rFont val="Times New Roman"/>
        <family val="2"/>
        <charset val="-122"/>
      </rPr>
      <t>100%</t>
    </r>
    <r>
      <rPr>
        <sz val="18"/>
        <rFont val="仿宋_GB2312"/>
        <family val="2"/>
        <charset val="-122"/>
      </rPr>
      <t>；</t>
    </r>
    <r>
      <rPr>
        <sz val="18"/>
        <rFont val="Times New Roman"/>
        <family val="2"/>
        <charset val="-122"/>
      </rPr>
      <t xml:space="preserve">        2</t>
    </r>
    <r>
      <rPr>
        <sz val="18"/>
        <rFont val="仿宋_GB2312"/>
        <family val="2"/>
        <charset val="-122"/>
      </rPr>
      <t>、</t>
    </r>
    <r>
      <rPr>
        <sz val="18"/>
        <rFont val="Times New Roman"/>
        <family val="2"/>
        <charset val="-122"/>
      </rPr>
      <t>0+044~0+340</t>
    </r>
    <r>
      <rPr>
        <sz val="18"/>
        <rFont val="仿宋_GB2312"/>
        <family val="2"/>
        <charset val="-122"/>
      </rPr>
      <t>段排水工程，路基水稳层计划完成</t>
    </r>
    <r>
      <rPr>
        <sz val="18"/>
        <rFont val="Times New Roman"/>
        <family val="2"/>
        <charset val="-122"/>
      </rPr>
      <t>100%</t>
    </r>
    <r>
      <rPr>
        <sz val="18"/>
        <rFont val="仿宋_GB2312"/>
        <family val="2"/>
        <charset val="-122"/>
      </rPr>
      <t>。</t>
    </r>
  </si>
  <si>
    <r>
      <rPr>
        <sz val="18"/>
        <rFont val="仿宋_GB2312"/>
        <family val="2"/>
        <charset val="-122"/>
      </rPr>
      <t>计划</t>
    </r>
    <r>
      <rPr>
        <sz val="18"/>
        <rFont val="Times New Roman"/>
        <family val="2"/>
        <charset val="-122"/>
      </rPr>
      <t>G209</t>
    </r>
    <r>
      <rPr>
        <sz val="18"/>
        <rFont val="仿宋_GB2312"/>
        <family val="2"/>
        <charset val="-122"/>
      </rPr>
      <t>国道以东段完成工程量</t>
    </r>
    <r>
      <rPr>
        <sz val="18"/>
        <rFont val="Times New Roman"/>
        <family val="2"/>
        <charset val="-122"/>
      </rPr>
      <t>90%</t>
    </r>
    <r>
      <rPr>
        <sz val="18"/>
        <rFont val="仿宋_GB2312"/>
        <family val="2"/>
        <charset val="-122"/>
      </rPr>
      <t>，完成</t>
    </r>
    <r>
      <rPr>
        <sz val="18"/>
        <rFont val="Times New Roman"/>
        <family val="2"/>
        <charset val="-122"/>
      </rPr>
      <t>0+340~0+920</t>
    </r>
    <r>
      <rPr>
        <sz val="18"/>
        <rFont val="仿宋_GB2312"/>
        <family val="2"/>
        <charset val="-122"/>
      </rPr>
      <t>至水稳层施工，同步开展：</t>
    </r>
    <r>
      <rPr>
        <sz val="18"/>
        <rFont val="Times New Roman"/>
        <family val="2"/>
        <charset val="-122"/>
      </rPr>
      <t xml:space="preserve">      1</t>
    </r>
    <r>
      <rPr>
        <sz val="18"/>
        <rFont val="仿宋_GB2312"/>
        <family val="2"/>
        <charset val="-122"/>
      </rPr>
      <t>、</t>
    </r>
    <r>
      <rPr>
        <sz val="18"/>
        <rFont val="Times New Roman"/>
        <family val="2"/>
        <charset val="-122"/>
      </rPr>
      <t>0+340~0+920</t>
    </r>
    <r>
      <rPr>
        <sz val="18"/>
        <rFont val="仿宋_GB2312"/>
        <family val="2"/>
        <charset val="-122"/>
      </rPr>
      <t>段路缘石，人行道基层计划完</t>
    </r>
    <r>
      <rPr>
        <sz val="18"/>
        <rFont val="Times New Roman"/>
        <family val="2"/>
        <charset val="-122"/>
      </rPr>
      <t>100%</t>
    </r>
    <r>
      <rPr>
        <sz val="18"/>
        <rFont val="仿宋_GB2312"/>
        <family val="2"/>
        <charset val="-122"/>
      </rPr>
      <t>；</t>
    </r>
    <r>
      <rPr>
        <sz val="18"/>
        <rFont val="Times New Roman"/>
        <family val="2"/>
        <charset val="-122"/>
      </rPr>
      <t xml:space="preserve">        2</t>
    </r>
    <r>
      <rPr>
        <sz val="18"/>
        <rFont val="仿宋_GB2312"/>
        <family val="2"/>
        <charset val="-122"/>
      </rPr>
      <t>、</t>
    </r>
    <r>
      <rPr>
        <sz val="18"/>
        <rFont val="Times New Roman"/>
        <family val="2"/>
        <charset val="-122"/>
      </rPr>
      <t>0+044~0+340</t>
    </r>
    <r>
      <rPr>
        <sz val="18"/>
        <rFont val="仿宋_GB2312"/>
        <family val="2"/>
        <charset val="-122"/>
      </rPr>
      <t>段排水工程，路基水稳层计划完成</t>
    </r>
    <r>
      <rPr>
        <sz val="18"/>
        <rFont val="Times New Roman"/>
        <family val="2"/>
        <charset val="-122"/>
      </rPr>
      <t>100%</t>
    </r>
    <r>
      <rPr>
        <sz val="18"/>
        <rFont val="仿宋_GB2312"/>
        <family val="2"/>
        <charset val="-122"/>
      </rPr>
      <t>。</t>
    </r>
  </si>
  <si>
    <r>
      <rPr>
        <sz val="18"/>
        <rFont val="仿宋_GB2312"/>
        <family val="2"/>
        <charset val="-122"/>
      </rPr>
      <t>计划</t>
    </r>
    <r>
      <rPr>
        <sz val="18"/>
        <rFont val="Times New Roman"/>
        <family val="2"/>
        <charset val="-122"/>
      </rPr>
      <t>G209</t>
    </r>
    <r>
      <rPr>
        <sz val="18"/>
        <rFont val="仿宋_GB2312"/>
        <family val="2"/>
        <charset val="-122"/>
      </rPr>
      <t>国道以东段完成总工程量</t>
    </r>
    <r>
      <rPr>
        <sz val="18"/>
        <rFont val="Times New Roman"/>
        <family val="2"/>
        <charset val="-122"/>
      </rPr>
      <t>95%</t>
    </r>
    <r>
      <rPr>
        <sz val="18"/>
        <rFont val="仿宋_GB2312"/>
        <family val="2"/>
        <charset val="-122"/>
      </rPr>
      <t>，完成</t>
    </r>
    <r>
      <rPr>
        <sz val="18"/>
        <rFont val="Times New Roman"/>
        <family val="2"/>
        <charset val="-122"/>
      </rPr>
      <t>0+340~0+920</t>
    </r>
    <r>
      <rPr>
        <sz val="18"/>
        <rFont val="仿宋_GB2312"/>
        <family val="2"/>
        <charset val="-122"/>
      </rPr>
      <t>段路基施工、人行道施工，同步开展：</t>
    </r>
    <r>
      <rPr>
        <sz val="18"/>
        <rFont val="Times New Roman"/>
        <family val="2"/>
        <charset val="-122"/>
      </rPr>
      <t xml:space="preserve"> 1</t>
    </r>
    <r>
      <rPr>
        <sz val="18"/>
        <rFont val="仿宋_GB2312"/>
        <family val="2"/>
        <charset val="-122"/>
      </rPr>
      <t>、</t>
    </r>
    <r>
      <rPr>
        <sz val="18"/>
        <rFont val="Times New Roman"/>
        <family val="2"/>
        <charset val="-122"/>
      </rPr>
      <t>0+044~0+920</t>
    </r>
    <r>
      <rPr>
        <sz val="18"/>
        <rFont val="仿宋_GB2312"/>
        <family val="2"/>
        <charset val="-122"/>
      </rPr>
      <t>段绿化工程计划完</t>
    </r>
    <r>
      <rPr>
        <sz val="18"/>
        <rFont val="Times New Roman"/>
        <family val="2"/>
        <charset val="-122"/>
      </rPr>
      <t>100%</t>
    </r>
    <r>
      <rPr>
        <sz val="18"/>
        <rFont val="仿宋_GB2312"/>
        <family val="2"/>
        <charset val="-122"/>
      </rPr>
      <t>；</t>
    </r>
    <r>
      <rPr>
        <sz val="18"/>
        <rFont val="Times New Roman"/>
        <family val="2"/>
        <charset val="-122"/>
      </rPr>
      <t xml:space="preserve"> 2</t>
    </r>
    <r>
      <rPr>
        <sz val="18"/>
        <rFont val="仿宋_GB2312"/>
        <family val="2"/>
        <charset val="-122"/>
      </rPr>
      <t>、</t>
    </r>
    <r>
      <rPr>
        <sz val="18"/>
        <rFont val="Times New Roman"/>
        <family val="2"/>
        <charset val="-122"/>
      </rPr>
      <t>0+340~0+920</t>
    </r>
    <r>
      <rPr>
        <sz val="18"/>
        <rFont val="仿宋_GB2312"/>
        <family val="2"/>
        <charset val="-122"/>
      </rPr>
      <t>段沥青面层、人行道施工及附属工程计划完成</t>
    </r>
    <r>
      <rPr>
        <sz val="18"/>
        <rFont val="Times New Roman"/>
        <family val="2"/>
        <charset val="-122"/>
      </rPr>
      <t>100%</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0+044~0+340</t>
    </r>
    <r>
      <rPr>
        <sz val="18"/>
        <rFont val="仿宋_GB2312"/>
        <family val="2"/>
        <charset val="-122"/>
      </rPr>
      <t>段沥青面层、人行道施工完成</t>
    </r>
    <r>
      <rPr>
        <sz val="18"/>
        <rFont val="Times New Roman"/>
        <family val="2"/>
        <charset val="-122"/>
      </rPr>
      <t>100%</t>
    </r>
    <r>
      <rPr>
        <sz val="18"/>
        <rFont val="仿宋_GB2312"/>
        <family val="2"/>
        <charset val="-122"/>
      </rPr>
      <t>。开始附属工程施工。</t>
    </r>
  </si>
  <si>
    <r>
      <t>G209</t>
    </r>
    <r>
      <rPr>
        <sz val="18"/>
        <rFont val="仿宋_GB2312"/>
        <family val="2"/>
        <charset val="-122"/>
      </rPr>
      <t>国道以东段附属工程计划完</t>
    </r>
    <r>
      <rPr>
        <sz val="18"/>
        <rFont val="Times New Roman"/>
        <family val="2"/>
        <charset val="-122"/>
      </rPr>
      <t>100%</t>
    </r>
  </si>
  <si>
    <r>
      <rPr>
        <sz val="18"/>
        <rFont val="仿宋_GB2312"/>
        <family val="2"/>
        <charset val="-122"/>
      </rPr>
      <t>龙潭医院新院周边道路</t>
    </r>
  </si>
  <si>
    <r>
      <rPr>
        <sz val="18"/>
        <rFont val="仿宋_GB2312"/>
        <family val="2"/>
        <charset val="-122"/>
      </rPr>
      <t>全长</t>
    </r>
    <r>
      <rPr>
        <sz val="18"/>
        <rFont val="Times New Roman"/>
        <family val="2"/>
        <charset val="-122"/>
      </rPr>
      <t>1150</t>
    </r>
    <r>
      <rPr>
        <sz val="18"/>
        <rFont val="仿宋_GB2312"/>
        <family val="2"/>
        <charset val="-122"/>
      </rPr>
      <t>米，红线宽度</t>
    </r>
    <r>
      <rPr>
        <sz val="18"/>
        <rFont val="Times New Roman"/>
        <family val="2"/>
        <charset val="-122"/>
      </rPr>
      <t>20</t>
    </r>
    <r>
      <rPr>
        <sz val="18"/>
        <rFont val="仿宋_GB2312"/>
        <family val="2"/>
        <charset val="-122"/>
      </rPr>
      <t>米</t>
    </r>
  </si>
  <si>
    <r>
      <rPr>
        <sz val="18"/>
        <rFont val="仿宋_GB2312"/>
        <family val="2"/>
        <charset val="-122"/>
      </rPr>
      <t>上级资金</t>
    </r>
    <r>
      <rPr>
        <sz val="18"/>
        <rFont val="Times New Roman"/>
        <family val="2"/>
        <charset val="-122"/>
      </rPr>
      <t xml:space="preserve">
</t>
    </r>
    <r>
      <rPr>
        <sz val="18"/>
        <rFont val="仿宋_GB2312"/>
        <family val="2"/>
        <charset val="-122"/>
      </rPr>
      <t>财政资金</t>
    </r>
  </si>
  <si>
    <r>
      <rPr>
        <sz val="18"/>
        <rFont val="仿宋_GB2312"/>
        <family val="2"/>
        <charset val="-122"/>
      </rPr>
      <t>竣工通车</t>
    </r>
  </si>
  <si>
    <r>
      <rPr>
        <sz val="18"/>
        <rFont val="仿宋_GB2312"/>
        <family val="2"/>
        <charset val="-122"/>
      </rPr>
      <t>无资金来源，暂缓实施。</t>
    </r>
  </si>
  <si>
    <r>
      <rPr>
        <sz val="18"/>
        <rFont val="仿宋_GB2312"/>
        <family val="2"/>
        <charset val="-122"/>
      </rPr>
      <t>三江县城北大道（</t>
    </r>
    <r>
      <rPr>
        <sz val="18"/>
        <rFont val="Times New Roman"/>
        <family val="2"/>
        <charset val="-122"/>
      </rPr>
      <t xml:space="preserve">506 </t>
    </r>
    <r>
      <rPr>
        <sz val="18"/>
        <rFont val="仿宋_GB2312"/>
        <family val="2"/>
        <charset val="-122"/>
      </rPr>
      <t>省道城区三江中学段）扩建工程</t>
    </r>
  </si>
  <si>
    <r>
      <rPr>
        <sz val="18"/>
        <rFont val="仿宋_GB2312"/>
        <family val="2"/>
        <charset val="-122"/>
      </rPr>
      <t>扩建长度</t>
    </r>
    <r>
      <rPr>
        <sz val="18"/>
        <rFont val="Times New Roman"/>
        <family val="2"/>
        <charset val="-122"/>
      </rPr>
      <t>1000</t>
    </r>
    <r>
      <rPr>
        <sz val="18"/>
        <rFont val="仿宋_GB2312"/>
        <family val="2"/>
        <charset val="-122"/>
      </rPr>
      <t>米</t>
    </r>
  </si>
  <si>
    <r>
      <rPr>
        <sz val="18"/>
        <rFont val="仿宋_GB2312"/>
        <family val="2"/>
        <charset val="-122"/>
      </rPr>
      <t>竣工验收</t>
    </r>
  </si>
  <si>
    <r>
      <rPr>
        <sz val="18"/>
        <rFont val="仿宋_GB2312"/>
        <family val="2"/>
        <charset val="-122"/>
      </rPr>
      <t>完成桩基和挡土墙</t>
    </r>
  </si>
  <si>
    <r>
      <rPr>
        <sz val="18"/>
        <rFont val="仿宋_GB2312"/>
        <family val="2"/>
        <charset val="-122"/>
      </rPr>
      <t>完成路灯和绿化工程</t>
    </r>
  </si>
  <si>
    <r>
      <rPr>
        <sz val="18"/>
        <rFont val="仿宋_GB2312"/>
        <family val="2"/>
        <charset val="-122"/>
      </rPr>
      <t>三江县江泰学府周边配套市政道路工程</t>
    </r>
  </si>
  <si>
    <r>
      <rPr>
        <sz val="18"/>
        <rFont val="仿宋_GB2312"/>
        <family val="2"/>
        <charset val="-122"/>
      </rPr>
      <t>本项目共包含两条道路，</t>
    </r>
    <r>
      <rPr>
        <sz val="18"/>
        <rFont val="Times New Roman"/>
        <family val="2"/>
        <charset val="-122"/>
      </rPr>
      <t>A</t>
    </r>
    <r>
      <rPr>
        <sz val="18"/>
        <rFont val="仿宋_GB2312"/>
        <family val="2"/>
        <charset val="-122"/>
      </rPr>
      <t>道路和</t>
    </r>
    <r>
      <rPr>
        <sz val="18"/>
        <rFont val="Times New Roman"/>
        <family val="2"/>
        <charset val="-122"/>
      </rPr>
      <t>B</t>
    </r>
    <r>
      <rPr>
        <sz val="18"/>
        <rFont val="仿宋_GB2312"/>
        <family val="2"/>
        <charset val="-122"/>
      </rPr>
      <t>道路，其中</t>
    </r>
    <r>
      <rPr>
        <sz val="18"/>
        <rFont val="Times New Roman"/>
        <family val="2"/>
        <charset val="-122"/>
      </rPr>
      <t>A</t>
    </r>
    <r>
      <rPr>
        <sz val="18"/>
        <rFont val="仿宋_GB2312"/>
        <family val="2"/>
        <charset val="-122"/>
      </rPr>
      <t>道路总长</t>
    </r>
    <r>
      <rPr>
        <sz val="18"/>
        <rFont val="Times New Roman"/>
        <family val="2"/>
        <charset val="-122"/>
      </rPr>
      <t>479.87</t>
    </r>
    <r>
      <rPr>
        <sz val="18"/>
        <rFont val="仿宋_GB2312"/>
        <family val="2"/>
        <charset val="-122"/>
      </rPr>
      <t>米，道路红线宽度</t>
    </r>
    <r>
      <rPr>
        <sz val="18"/>
        <rFont val="Times New Roman"/>
        <family val="2"/>
        <charset val="-122"/>
      </rPr>
      <t>20</t>
    </r>
    <r>
      <rPr>
        <sz val="18"/>
        <rFont val="仿宋_GB2312"/>
        <family val="2"/>
        <charset val="-122"/>
      </rPr>
      <t>米，设计速度</t>
    </r>
    <r>
      <rPr>
        <sz val="18"/>
        <rFont val="Times New Roman"/>
        <family val="2"/>
        <charset val="-122"/>
      </rPr>
      <t>20</t>
    </r>
    <r>
      <rPr>
        <sz val="18"/>
        <rFont val="仿宋_GB2312"/>
        <family val="2"/>
        <charset val="-122"/>
      </rPr>
      <t>公里</t>
    </r>
    <r>
      <rPr>
        <sz val="18"/>
        <rFont val="Times New Roman"/>
        <family val="2"/>
        <charset val="-122"/>
      </rPr>
      <t>/</t>
    </r>
    <r>
      <rPr>
        <sz val="18"/>
        <rFont val="仿宋_GB2312"/>
        <family val="2"/>
        <charset val="-122"/>
      </rPr>
      <t>小时；</t>
    </r>
    <r>
      <rPr>
        <sz val="18"/>
        <rFont val="Times New Roman"/>
        <family val="2"/>
        <charset val="-122"/>
      </rPr>
      <t>B</t>
    </r>
    <r>
      <rPr>
        <sz val="18"/>
        <rFont val="仿宋_GB2312"/>
        <family val="2"/>
        <charset val="-122"/>
      </rPr>
      <t>道路总长</t>
    </r>
    <r>
      <rPr>
        <sz val="18"/>
        <rFont val="Times New Roman"/>
        <family val="2"/>
        <charset val="-122"/>
      </rPr>
      <t>401.69</t>
    </r>
    <r>
      <rPr>
        <sz val="18"/>
        <rFont val="仿宋_GB2312"/>
        <family val="2"/>
        <charset val="-122"/>
      </rPr>
      <t>米，道路红线宽度</t>
    </r>
    <r>
      <rPr>
        <sz val="18"/>
        <rFont val="Times New Roman"/>
        <family val="2"/>
        <charset val="-122"/>
      </rPr>
      <t>30</t>
    </r>
    <r>
      <rPr>
        <sz val="18"/>
        <rFont val="仿宋_GB2312"/>
        <family val="2"/>
        <charset val="-122"/>
      </rPr>
      <t>米，设计速度</t>
    </r>
    <r>
      <rPr>
        <sz val="18"/>
        <rFont val="Times New Roman"/>
        <family val="2"/>
        <charset val="-122"/>
      </rPr>
      <t>30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</si>
  <si>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完成土方开挖</t>
    </r>
  </si>
  <si>
    <r>
      <rPr>
        <sz val="18"/>
        <rFont val="仿宋_GB2312"/>
        <family val="2"/>
        <charset val="-122"/>
      </rPr>
      <t>完成道路工程及附属工程</t>
    </r>
  </si>
  <si>
    <r>
      <rPr>
        <sz val="18"/>
        <rFont val="仿宋_GB2312"/>
        <family val="2"/>
        <charset val="-122"/>
      </rPr>
      <t>（五）县乡道路</t>
    </r>
  </si>
  <si>
    <r>
      <rPr>
        <sz val="18"/>
        <rFont val="仿宋_GB2312"/>
        <family val="2"/>
        <charset val="-122"/>
      </rPr>
      <t>柳州市雒容至导江二级公路（鹿寨段）工程</t>
    </r>
  </si>
  <si>
    <r>
      <rPr>
        <sz val="18"/>
        <rFont val="仿宋_GB2312"/>
        <family val="2"/>
        <charset val="-122"/>
      </rPr>
      <t>鹿寨县交通运输局</t>
    </r>
  </si>
  <si>
    <r>
      <rPr>
        <sz val="18"/>
        <rFont val="仿宋_GB2312"/>
        <family val="2"/>
        <charset val="-122"/>
      </rPr>
      <t>鹿寨县政府</t>
    </r>
  </si>
  <si>
    <r>
      <rPr>
        <sz val="18"/>
        <rFont val="仿宋_GB2312"/>
        <family val="2"/>
        <charset val="-122"/>
      </rPr>
      <t>二级公路，全长</t>
    </r>
    <r>
      <rPr>
        <sz val="18"/>
        <rFont val="Times New Roman"/>
        <family val="2"/>
        <charset val="-122"/>
      </rPr>
      <t>10</t>
    </r>
    <r>
      <rPr>
        <sz val="18"/>
        <rFont val="仿宋_GB2312"/>
        <family val="2"/>
        <charset val="-122"/>
      </rPr>
      <t>公里</t>
    </r>
  </si>
  <si>
    <r>
      <rPr>
        <sz val="18"/>
        <rFont val="仿宋_GB2312"/>
        <family val="2"/>
        <charset val="-122"/>
      </rPr>
      <t>上级资金</t>
    </r>
    <r>
      <rPr>
        <sz val="18"/>
        <rFont val="Times New Roman"/>
        <family val="2"/>
        <charset val="-122"/>
      </rPr>
      <t xml:space="preserve">
</t>
    </r>
    <r>
      <rPr>
        <sz val="18"/>
        <rFont val="仿宋_GB2312"/>
        <family val="2"/>
        <charset val="-122"/>
      </rPr>
      <t>财政资金</t>
    </r>
    <r>
      <rPr>
        <sz val="18"/>
        <rFont val="Times New Roman"/>
        <family val="2"/>
        <charset val="-122"/>
      </rPr>
      <t xml:space="preserve">
</t>
    </r>
    <r>
      <rPr>
        <sz val="18"/>
        <rFont val="仿宋_GB2312"/>
        <family val="2"/>
        <charset val="-122"/>
      </rPr>
      <t>银行贷款</t>
    </r>
  </si>
  <si>
    <r>
      <rPr>
        <sz val="18"/>
        <rFont val="仿宋_GB2312"/>
        <family val="2"/>
        <charset val="-122"/>
      </rPr>
      <t>完成工程量的</t>
    </r>
    <r>
      <rPr>
        <sz val="18"/>
        <rFont val="Times New Roman"/>
        <family val="2"/>
        <charset val="-122"/>
      </rPr>
      <t>15%</t>
    </r>
  </si>
  <si>
    <r>
      <rPr>
        <sz val="18"/>
        <rFont val="仿宋_GB2312"/>
        <family val="2"/>
        <charset val="-122"/>
      </rPr>
      <t>计划一季度开展项目用地报批工作</t>
    </r>
  </si>
  <si>
    <r>
      <rPr>
        <sz val="18"/>
        <rFont val="仿宋_GB2312"/>
        <family val="2"/>
        <charset val="-122"/>
      </rPr>
      <t>计划二季度完成项目用地批复</t>
    </r>
  </si>
  <si>
    <r>
      <rPr>
        <sz val="18"/>
        <rFont val="仿宋_GB2312"/>
        <family val="2"/>
        <charset val="-122"/>
      </rPr>
      <t>计划三季度开展路基土石方施工工作</t>
    </r>
  </si>
  <si>
    <r>
      <rPr>
        <sz val="18"/>
        <rFont val="仿宋_GB2312"/>
        <family val="2"/>
        <charset val="-122"/>
      </rPr>
      <t>计划四季度完成工程量的</t>
    </r>
    <r>
      <rPr>
        <sz val="18"/>
        <rFont val="Times New Roman"/>
        <family val="2"/>
        <charset val="-122"/>
      </rPr>
      <t>15%</t>
    </r>
    <r>
      <rPr>
        <sz val="18"/>
        <rFont val="仿宋_GB2312"/>
        <family val="2"/>
        <charset val="-122"/>
      </rPr>
      <t>，开展路基土石方施工工作</t>
    </r>
  </si>
  <si>
    <r>
      <rPr>
        <sz val="18"/>
        <rFont val="仿宋_GB2312"/>
        <family val="2"/>
        <charset val="-122"/>
      </rPr>
      <t>柳州市柳城县凤山镇桥北路工程</t>
    </r>
  </si>
  <si>
    <r>
      <rPr>
        <sz val="18"/>
        <rFont val="仿宋_GB2312"/>
        <family val="2"/>
        <charset val="-122"/>
      </rPr>
      <t>广西柳城盛迦旅游文化开发有限责任公司</t>
    </r>
  </si>
  <si>
    <r>
      <rPr>
        <sz val="18"/>
        <rFont val="仿宋_GB2312"/>
        <family val="2"/>
        <charset val="-122"/>
      </rPr>
      <t>全长</t>
    </r>
    <r>
      <rPr>
        <sz val="18"/>
        <rFont val="Times New Roman"/>
        <family val="2"/>
        <charset val="-122"/>
      </rPr>
      <t>1430.765</t>
    </r>
    <r>
      <rPr>
        <sz val="18"/>
        <rFont val="仿宋_GB2312"/>
        <family val="2"/>
        <charset val="-122"/>
      </rPr>
      <t>米，红线宽</t>
    </r>
    <r>
      <rPr>
        <sz val="18"/>
        <rFont val="Times New Roman"/>
        <family val="2"/>
        <charset val="-122"/>
      </rPr>
      <t>30</t>
    </r>
    <r>
      <rPr>
        <sz val="18"/>
        <rFont val="仿宋_GB2312"/>
        <family val="2"/>
        <charset val="-122"/>
      </rPr>
      <t>米，设计时速</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</si>
  <si>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完成工程量的</t>
    </r>
    <r>
      <rPr>
        <sz val="18"/>
        <rFont val="Times New Roman"/>
        <family val="2"/>
        <charset val="-122"/>
      </rPr>
      <t>90%</t>
    </r>
  </si>
  <si>
    <r>
      <rPr>
        <sz val="18"/>
        <rFont val="仿宋_GB2312"/>
        <family val="2"/>
        <charset val="-122"/>
      </rPr>
      <t>完成</t>
    </r>
    <r>
      <rPr>
        <sz val="18"/>
        <rFont val="Times New Roman"/>
        <family val="2"/>
        <charset val="-122"/>
      </rPr>
      <t>38#</t>
    </r>
    <r>
      <rPr>
        <sz val="18"/>
        <rFont val="仿宋_GB2312"/>
        <family val="2"/>
        <charset val="-122"/>
      </rPr>
      <t>雨水口积流槽护岸施工的完成</t>
    </r>
    <r>
      <rPr>
        <sz val="18"/>
        <rFont val="Times New Roman"/>
        <family val="2"/>
        <charset val="-122"/>
      </rPr>
      <t>45%</t>
    </r>
    <r>
      <rPr>
        <sz val="18"/>
        <rFont val="仿宋_GB2312"/>
        <family val="2"/>
        <charset val="-122"/>
      </rPr>
      <t>，完成总工程量的</t>
    </r>
    <r>
      <rPr>
        <sz val="18"/>
        <rFont val="Times New Roman"/>
        <family val="2"/>
        <charset val="-122"/>
      </rPr>
      <t>80%</t>
    </r>
    <r>
      <rPr>
        <sz val="18"/>
        <rFont val="仿宋_GB2312"/>
        <family val="2"/>
        <charset val="-122"/>
      </rPr>
      <t>。</t>
    </r>
  </si>
  <si>
    <r>
      <rPr>
        <sz val="18"/>
        <rFont val="仿宋_GB2312"/>
        <family val="2"/>
        <charset val="-122"/>
      </rPr>
      <t>完成</t>
    </r>
    <r>
      <rPr>
        <sz val="18"/>
        <rFont val="Times New Roman"/>
        <family val="2"/>
        <charset val="-122"/>
      </rPr>
      <t>38#</t>
    </r>
    <r>
      <rPr>
        <sz val="18"/>
        <rFont val="仿宋_GB2312"/>
        <family val="2"/>
        <charset val="-122"/>
      </rPr>
      <t>雨水口积流槽护岸施工的完成</t>
    </r>
    <r>
      <rPr>
        <sz val="18"/>
        <rFont val="Times New Roman"/>
        <family val="2"/>
        <charset val="-122"/>
      </rPr>
      <t>65%</t>
    </r>
    <r>
      <rPr>
        <sz val="18"/>
        <rFont val="仿宋_GB2312"/>
        <family val="2"/>
        <charset val="-122"/>
      </rPr>
      <t>，完成总工程量的</t>
    </r>
    <r>
      <rPr>
        <sz val="18"/>
        <rFont val="Times New Roman"/>
        <family val="2"/>
        <charset val="-122"/>
      </rPr>
      <t>83%</t>
    </r>
    <r>
      <rPr>
        <sz val="18"/>
        <rFont val="仿宋_GB2312"/>
        <family val="2"/>
        <charset val="-122"/>
      </rPr>
      <t>。</t>
    </r>
  </si>
  <si>
    <r>
      <rPr>
        <sz val="18"/>
        <rFont val="仿宋_GB2312"/>
        <family val="2"/>
        <charset val="-122"/>
      </rPr>
      <t>完成</t>
    </r>
    <r>
      <rPr>
        <sz val="18"/>
        <rFont val="Times New Roman"/>
        <family val="2"/>
        <charset val="-122"/>
      </rPr>
      <t>38#</t>
    </r>
    <r>
      <rPr>
        <sz val="18"/>
        <rFont val="仿宋_GB2312"/>
        <family val="2"/>
        <charset val="-122"/>
      </rPr>
      <t>雨水口积流槽护岸施工的完成</t>
    </r>
    <r>
      <rPr>
        <sz val="18"/>
        <rFont val="Times New Roman"/>
        <family val="2"/>
        <charset val="-122"/>
      </rPr>
      <t>85%</t>
    </r>
    <r>
      <rPr>
        <sz val="18"/>
        <rFont val="仿宋_GB2312"/>
        <family val="2"/>
        <charset val="-122"/>
      </rPr>
      <t>，完成总工程量的</t>
    </r>
    <r>
      <rPr>
        <sz val="18"/>
        <rFont val="Times New Roman"/>
        <family val="2"/>
        <charset val="-122"/>
      </rPr>
      <t>86%</t>
    </r>
    <r>
      <rPr>
        <sz val="18"/>
        <rFont val="仿宋_GB2312"/>
        <family val="2"/>
        <charset val="-122"/>
      </rPr>
      <t>。</t>
    </r>
  </si>
  <si>
    <r>
      <rPr>
        <sz val="18"/>
        <rFont val="仿宋_GB2312"/>
        <family val="2"/>
        <charset val="-122"/>
      </rPr>
      <t>完成</t>
    </r>
    <r>
      <rPr>
        <sz val="18"/>
        <rFont val="Times New Roman"/>
        <family val="2"/>
        <charset val="-122"/>
      </rPr>
      <t>38#</t>
    </r>
    <r>
      <rPr>
        <sz val="18"/>
        <rFont val="仿宋_GB2312"/>
        <family val="2"/>
        <charset val="-122"/>
      </rPr>
      <t>雨水口积流槽护岸施工的完成</t>
    </r>
    <r>
      <rPr>
        <sz val="18"/>
        <rFont val="Times New Roman"/>
        <family val="2"/>
        <charset val="-122"/>
      </rPr>
      <t>100%</t>
    </r>
    <r>
      <rPr>
        <sz val="18"/>
        <rFont val="仿宋_GB2312"/>
        <family val="2"/>
        <charset val="-122"/>
      </rPr>
      <t>，完成总工程量的</t>
    </r>
    <r>
      <rPr>
        <sz val="18"/>
        <rFont val="Times New Roman"/>
        <family val="2"/>
        <charset val="-122"/>
      </rPr>
      <t>90%</t>
    </r>
    <r>
      <rPr>
        <sz val="18"/>
        <rFont val="仿宋_GB2312"/>
        <family val="2"/>
        <charset val="-122"/>
      </rPr>
      <t>。</t>
    </r>
  </si>
  <si>
    <r>
      <rPr>
        <sz val="18"/>
        <rFont val="仿宋_GB2312"/>
        <family val="2"/>
        <charset val="-122"/>
      </rPr>
      <t>柳州市柳城县凤山镇凤鸣路东段工程</t>
    </r>
  </si>
  <si>
    <r>
      <rPr>
        <sz val="18"/>
        <rFont val="仿宋_GB2312"/>
        <family val="2"/>
        <charset val="-122"/>
      </rPr>
      <t>全长</t>
    </r>
    <r>
      <rPr>
        <sz val="18"/>
        <rFont val="Times New Roman"/>
        <family val="2"/>
        <charset val="-122"/>
      </rPr>
      <t>1843.281</t>
    </r>
    <r>
      <rPr>
        <sz val="18"/>
        <rFont val="仿宋_GB2312"/>
        <family val="2"/>
        <charset val="-122"/>
      </rPr>
      <t>米，道路红线宽</t>
    </r>
    <r>
      <rPr>
        <sz val="18"/>
        <rFont val="Times New Roman"/>
        <family val="2"/>
        <charset val="-122"/>
      </rPr>
      <t>30</t>
    </r>
    <r>
      <rPr>
        <sz val="18"/>
        <rFont val="仿宋_GB2312"/>
        <family val="2"/>
        <charset val="-122"/>
      </rPr>
      <t>米，道路绿线宽</t>
    </r>
    <r>
      <rPr>
        <sz val="18"/>
        <rFont val="Times New Roman"/>
        <family val="2"/>
        <charset val="-122"/>
      </rPr>
      <t>50</t>
    </r>
    <r>
      <rPr>
        <sz val="18"/>
        <rFont val="仿宋_GB2312"/>
        <family val="2"/>
        <charset val="-122"/>
      </rPr>
      <t>米，设计时速</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</si>
  <si>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完成</t>
    </r>
    <r>
      <rPr>
        <sz val="18"/>
        <rFont val="Times New Roman"/>
        <family val="2"/>
        <charset val="-122"/>
      </rPr>
      <t>K0+025~K0+800</t>
    </r>
    <r>
      <rPr>
        <sz val="18"/>
        <rFont val="仿宋_GB2312"/>
        <family val="2"/>
        <charset val="-122"/>
      </rPr>
      <t>路基施工的</t>
    </r>
    <r>
      <rPr>
        <sz val="18"/>
        <rFont val="Times New Roman"/>
        <family val="2"/>
        <charset val="-122"/>
      </rPr>
      <t>10%</t>
    </r>
    <r>
      <rPr>
        <sz val="18"/>
        <rFont val="仿宋_GB2312"/>
        <family val="2"/>
        <charset val="-122"/>
      </rPr>
      <t>，完成总工程量的</t>
    </r>
    <r>
      <rPr>
        <sz val="18"/>
        <rFont val="Times New Roman"/>
        <family val="2"/>
        <charset val="-122"/>
      </rPr>
      <t>80%</t>
    </r>
    <r>
      <rPr>
        <sz val="18"/>
        <rFont val="仿宋_GB2312"/>
        <family val="2"/>
        <charset val="-122"/>
      </rPr>
      <t>。</t>
    </r>
  </si>
  <si>
    <r>
      <rPr>
        <sz val="18"/>
        <rFont val="仿宋_GB2312"/>
        <family val="2"/>
        <charset val="-122"/>
      </rPr>
      <t>完成</t>
    </r>
    <r>
      <rPr>
        <sz val="18"/>
        <rFont val="Times New Roman"/>
        <family val="2"/>
        <charset val="-122"/>
      </rPr>
      <t>K0+025~K0+800</t>
    </r>
    <r>
      <rPr>
        <sz val="18"/>
        <rFont val="仿宋_GB2312"/>
        <family val="2"/>
        <charset val="-122"/>
      </rPr>
      <t>路基施工的</t>
    </r>
    <r>
      <rPr>
        <sz val="18"/>
        <rFont val="Times New Roman"/>
        <family val="2"/>
        <charset val="-122"/>
      </rPr>
      <t>30%</t>
    </r>
    <r>
      <rPr>
        <sz val="18"/>
        <rFont val="仿宋_GB2312"/>
        <family val="2"/>
        <charset val="-122"/>
      </rPr>
      <t>，完成总工程量的</t>
    </r>
    <r>
      <rPr>
        <sz val="18"/>
        <rFont val="Times New Roman"/>
        <family val="2"/>
        <charset val="-122"/>
      </rPr>
      <t>83%</t>
    </r>
    <r>
      <rPr>
        <sz val="18"/>
        <rFont val="仿宋_GB2312"/>
        <family val="2"/>
        <charset val="-122"/>
      </rPr>
      <t>。</t>
    </r>
  </si>
  <si>
    <r>
      <rPr>
        <sz val="18"/>
        <rFont val="仿宋_GB2312"/>
        <family val="2"/>
        <charset val="-122"/>
      </rPr>
      <t>完成</t>
    </r>
    <r>
      <rPr>
        <sz val="18"/>
        <rFont val="Times New Roman"/>
        <family val="2"/>
        <charset val="-122"/>
      </rPr>
      <t>K0+025~K0+800</t>
    </r>
    <r>
      <rPr>
        <sz val="18"/>
        <rFont val="仿宋_GB2312"/>
        <family val="2"/>
        <charset val="-122"/>
      </rPr>
      <t>路基施工的</t>
    </r>
    <r>
      <rPr>
        <sz val="18"/>
        <rFont val="Times New Roman"/>
        <family val="2"/>
        <charset val="-122"/>
      </rPr>
      <t>50%</t>
    </r>
    <r>
      <rPr>
        <sz val="18"/>
        <rFont val="仿宋_GB2312"/>
        <family val="2"/>
        <charset val="-122"/>
      </rPr>
      <t>，完成总工程量的</t>
    </r>
    <r>
      <rPr>
        <sz val="18"/>
        <rFont val="Times New Roman"/>
        <family val="2"/>
        <charset val="-122"/>
      </rPr>
      <t>86%</t>
    </r>
    <r>
      <rPr>
        <sz val="18"/>
        <rFont val="仿宋_GB2312"/>
        <family val="2"/>
        <charset val="-122"/>
      </rPr>
      <t>。</t>
    </r>
  </si>
  <si>
    <r>
      <rPr>
        <sz val="18"/>
        <rFont val="仿宋_GB2312"/>
        <family val="2"/>
        <charset val="-122"/>
      </rPr>
      <t>完成</t>
    </r>
    <r>
      <rPr>
        <sz val="18"/>
        <rFont val="Times New Roman"/>
        <family val="2"/>
        <charset val="-122"/>
      </rPr>
      <t>K0+025~K0+800</t>
    </r>
    <r>
      <rPr>
        <sz val="18"/>
        <rFont val="仿宋_GB2312"/>
        <family val="2"/>
        <charset val="-122"/>
      </rPr>
      <t>路基施工的</t>
    </r>
    <r>
      <rPr>
        <sz val="18"/>
        <rFont val="Times New Roman"/>
        <family val="2"/>
        <charset val="-122"/>
      </rPr>
      <t>70%</t>
    </r>
    <r>
      <rPr>
        <sz val="18"/>
        <rFont val="仿宋_GB2312"/>
        <family val="2"/>
        <charset val="-122"/>
      </rPr>
      <t>，完成总工程量的</t>
    </r>
    <r>
      <rPr>
        <sz val="18"/>
        <rFont val="Times New Roman"/>
        <family val="2"/>
        <charset val="-122"/>
      </rPr>
      <t>90%</t>
    </r>
    <r>
      <rPr>
        <sz val="18"/>
        <rFont val="仿宋_GB2312"/>
        <family val="2"/>
        <charset val="-122"/>
      </rPr>
      <t>。</t>
    </r>
  </si>
  <si>
    <r>
      <rPr>
        <sz val="18"/>
        <rFont val="仿宋_GB2312"/>
        <family val="2"/>
        <charset val="-122"/>
      </rPr>
      <t>柳城县东区绕城路</t>
    </r>
  </si>
  <si>
    <r>
      <rPr>
        <sz val="18"/>
        <rFont val="仿宋_GB2312"/>
        <family val="2"/>
        <charset val="-122"/>
      </rPr>
      <t>全长</t>
    </r>
    <r>
      <rPr>
        <sz val="18"/>
        <rFont val="Times New Roman"/>
        <family val="2"/>
        <charset val="-122"/>
      </rPr>
      <t>2417</t>
    </r>
    <r>
      <rPr>
        <sz val="18"/>
        <rFont val="仿宋_GB2312"/>
        <family val="2"/>
        <charset val="-122"/>
      </rPr>
      <t>米，宽</t>
    </r>
    <r>
      <rPr>
        <sz val="18"/>
        <rFont val="Times New Roman"/>
        <family val="2"/>
        <charset val="-122"/>
      </rPr>
      <t>30</t>
    </r>
    <r>
      <rPr>
        <sz val="18"/>
        <rFont val="仿宋_GB2312"/>
        <family val="2"/>
        <charset val="-122"/>
      </rPr>
      <t>米，设计车速</t>
    </r>
    <r>
      <rPr>
        <sz val="18"/>
        <rFont val="Times New Roman"/>
        <family val="2"/>
        <charset val="-122"/>
      </rPr>
      <t>60</t>
    </r>
    <r>
      <rPr>
        <sz val="18"/>
        <rFont val="仿宋_GB2312"/>
        <family val="2"/>
        <charset val="-122"/>
      </rPr>
      <t>公里</t>
    </r>
    <r>
      <rPr>
        <sz val="18"/>
        <rFont val="Times New Roman"/>
        <family val="2"/>
        <charset val="-122"/>
      </rPr>
      <t>/</t>
    </r>
    <r>
      <rPr>
        <sz val="18"/>
        <rFont val="仿宋_GB2312"/>
        <family val="2"/>
        <charset val="-122"/>
      </rPr>
      <t>小时，双向</t>
    </r>
    <r>
      <rPr>
        <sz val="18"/>
        <rFont val="Times New Roman"/>
        <family val="2"/>
        <charset val="-122"/>
      </rPr>
      <t>4</t>
    </r>
    <r>
      <rPr>
        <sz val="18"/>
        <rFont val="仿宋_GB2312"/>
        <family val="2"/>
        <charset val="-122"/>
      </rPr>
      <t>车道，城市主干道</t>
    </r>
  </si>
  <si>
    <r>
      <rPr>
        <sz val="18"/>
        <rFont val="仿宋_GB2312"/>
        <family val="2"/>
        <charset val="-122"/>
      </rPr>
      <t>财政资金</t>
    </r>
    <r>
      <rPr>
        <sz val="18"/>
        <rFont val="Times New Roman"/>
        <family val="2"/>
        <charset val="-122"/>
      </rPr>
      <t xml:space="preserve">
</t>
    </r>
    <r>
      <rPr>
        <sz val="18"/>
        <rFont val="仿宋_GB2312"/>
        <family val="2"/>
        <charset val="-122"/>
      </rPr>
      <t>银行贷款</t>
    </r>
  </si>
  <si>
    <r>
      <rPr>
        <sz val="18"/>
        <rFont val="仿宋_GB2312"/>
        <family val="2"/>
        <charset val="-122"/>
      </rPr>
      <t>完成主路建设</t>
    </r>
  </si>
  <si>
    <r>
      <rPr>
        <sz val="18"/>
        <rFont val="仿宋_GB2312"/>
        <family val="2"/>
        <charset val="-122"/>
      </rPr>
      <t>完成</t>
    </r>
    <r>
      <rPr>
        <sz val="18"/>
        <rFont val="Times New Roman"/>
        <family val="2"/>
        <charset val="-122"/>
      </rPr>
      <t>2417</t>
    </r>
    <r>
      <rPr>
        <sz val="18"/>
        <rFont val="仿宋_GB2312"/>
        <family val="2"/>
        <charset val="-122"/>
      </rPr>
      <t>米道路二层水稳铺设</t>
    </r>
    <r>
      <rPr>
        <sz val="18"/>
        <rFont val="Times New Roman"/>
        <family val="2"/>
        <charset val="-122"/>
      </rPr>
      <t>50%</t>
    </r>
    <r>
      <rPr>
        <sz val="18"/>
        <rFont val="仿宋_GB2312"/>
        <family val="2"/>
        <charset val="-122"/>
      </rPr>
      <t>。</t>
    </r>
    <r>
      <rPr>
        <sz val="18"/>
        <rFont val="Times New Roman"/>
        <family val="2"/>
        <charset val="-122"/>
      </rPr>
      <t xml:space="preserve">
</t>
    </r>
  </si>
  <si>
    <r>
      <rPr>
        <sz val="18"/>
        <rFont val="仿宋_GB2312"/>
        <family val="2"/>
        <charset val="-122"/>
      </rPr>
      <t>完成</t>
    </r>
    <r>
      <rPr>
        <sz val="18"/>
        <rFont val="Times New Roman"/>
        <family val="2"/>
        <charset val="-122"/>
      </rPr>
      <t>2417</t>
    </r>
    <r>
      <rPr>
        <sz val="18"/>
        <rFont val="仿宋_GB2312"/>
        <family val="2"/>
        <charset val="-122"/>
      </rPr>
      <t>米道路二层水稳铺设。</t>
    </r>
    <r>
      <rPr>
        <sz val="18"/>
        <rFont val="Times New Roman"/>
        <family val="2"/>
        <charset val="-122"/>
      </rPr>
      <t xml:space="preserve">
</t>
    </r>
  </si>
  <si>
    <r>
      <rPr>
        <sz val="18"/>
        <rFont val="仿宋_GB2312"/>
        <family val="2"/>
        <charset val="-122"/>
      </rPr>
      <t>完成人行道修整以及垫层浇筑。</t>
    </r>
    <r>
      <rPr>
        <sz val="18"/>
        <rFont val="Times New Roman"/>
        <family val="2"/>
        <charset val="-122"/>
      </rPr>
      <t xml:space="preserve">
</t>
    </r>
  </si>
  <si>
    <r>
      <rPr>
        <sz val="18"/>
        <rFont val="仿宋_GB2312"/>
        <family val="2"/>
        <charset val="-122"/>
      </rPr>
      <t>完成人行道铺设</t>
    </r>
    <r>
      <rPr>
        <sz val="18"/>
        <rFont val="Times New Roman"/>
        <family val="2"/>
        <charset val="-122"/>
      </rPr>
      <t>50%</t>
    </r>
    <r>
      <rPr>
        <sz val="18"/>
        <rFont val="仿宋_GB2312"/>
        <family val="2"/>
        <charset val="-122"/>
      </rPr>
      <t>。</t>
    </r>
    <r>
      <rPr>
        <sz val="18"/>
        <rFont val="Times New Roman"/>
        <family val="2"/>
        <charset val="-122"/>
      </rPr>
      <t xml:space="preserve">
</t>
    </r>
  </si>
  <si>
    <r>
      <rPr>
        <sz val="18"/>
        <rFont val="仿宋_GB2312"/>
        <family val="2"/>
        <charset val="-122"/>
      </rPr>
      <t>三江县旅游扶贫和平至六溪公路工程项目</t>
    </r>
  </si>
  <si>
    <r>
      <rPr>
        <sz val="18"/>
        <rFont val="仿宋_GB2312"/>
        <family val="2"/>
        <charset val="-122"/>
      </rPr>
      <t>三江县交通运输局</t>
    </r>
  </si>
  <si>
    <r>
      <rPr>
        <sz val="18"/>
        <rFont val="仿宋_GB2312"/>
        <family val="2"/>
        <charset val="-122"/>
      </rPr>
      <t>三级公路，全长约</t>
    </r>
    <r>
      <rPr>
        <sz val="18"/>
        <rFont val="Times New Roman"/>
        <family val="2"/>
        <charset val="-122"/>
      </rPr>
      <t>15</t>
    </r>
    <r>
      <rPr>
        <sz val="18"/>
        <rFont val="仿宋_GB2312"/>
        <family val="2"/>
        <charset val="-122"/>
      </rPr>
      <t>公里</t>
    </r>
  </si>
  <si>
    <r>
      <rPr>
        <sz val="18"/>
        <rFont val="仿宋_GB2312"/>
        <family val="2"/>
        <charset val="-122"/>
      </rPr>
      <t>完成路基的</t>
    </r>
    <r>
      <rPr>
        <sz val="18"/>
        <rFont val="Times New Roman"/>
        <family val="2"/>
        <charset val="-122"/>
      </rPr>
      <t>80%</t>
    </r>
  </si>
  <si>
    <r>
      <rPr>
        <sz val="18"/>
        <rFont val="仿宋_GB2312"/>
        <family val="2"/>
        <charset val="-122"/>
      </rPr>
      <t>项目已完成立项，设计完成出图，完成征地分户</t>
    </r>
  </si>
  <si>
    <r>
      <rPr>
        <sz val="18"/>
        <rFont val="仿宋_GB2312"/>
        <family val="2"/>
        <charset val="-122"/>
      </rPr>
      <t>完成路基</t>
    </r>
    <r>
      <rPr>
        <sz val="18"/>
        <rFont val="Times New Roman"/>
        <family val="2"/>
        <charset val="-122"/>
      </rPr>
      <t>20%</t>
    </r>
  </si>
  <si>
    <r>
      <rPr>
        <sz val="18"/>
        <rFont val="仿宋_GB2312"/>
        <family val="2"/>
        <charset val="-122"/>
      </rPr>
      <t>完成路基</t>
    </r>
    <r>
      <rPr>
        <sz val="18"/>
        <rFont val="Times New Roman"/>
        <family val="2"/>
        <charset val="-122"/>
      </rPr>
      <t>30%</t>
    </r>
  </si>
  <si>
    <r>
      <rPr>
        <sz val="18"/>
        <rFont val="仿宋_GB2312"/>
        <family val="2"/>
        <charset val="-122"/>
      </rPr>
      <t>（六）配套设施</t>
    </r>
  </si>
  <si>
    <r>
      <rPr>
        <sz val="18"/>
        <rFont val="仿宋_GB2312"/>
        <family val="2"/>
        <charset val="-122"/>
      </rPr>
      <t>柳江区汽车客运枢纽站</t>
    </r>
  </si>
  <si>
    <r>
      <rPr>
        <sz val="18"/>
        <rFont val="仿宋_GB2312"/>
        <family val="2"/>
        <charset val="-122"/>
      </rPr>
      <t>广西柳州泰禾运输集团有限责任公司</t>
    </r>
  </si>
  <si>
    <r>
      <rPr>
        <sz val="18"/>
        <rFont val="仿宋_GB2312"/>
        <family val="2"/>
        <charset val="-122"/>
      </rPr>
      <t>按一级枢纽站的标准建设，设计年平均日发旅客</t>
    </r>
    <r>
      <rPr>
        <sz val="18"/>
        <rFont val="Times New Roman"/>
        <family val="2"/>
        <charset val="-122"/>
      </rPr>
      <t>10000</t>
    </r>
    <r>
      <rPr>
        <sz val="18"/>
        <rFont val="仿宋_GB2312"/>
        <family val="2"/>
        <charset val="-122"/>
      </rPr>
      <t>人次，建设车站房及附属设施</t>
    </r>
  </si>
  <si>
    <r>
      <rPr>
        <sz val="18"/>
        <rFont val="仿宋_GB2312"/>
        <family val="2"/>
        <charset val="-122"/>
      </rPr>
      <t>三江汽车客运站</t>
    </r>
  </si>
  <si>
    <r>
      <rPr>
        <sz val="18"/>
        <rFont val="仿宋_GB2312"/>
        <family val="2"/>
        <charset val="-122"/>
      </rPr>
      <t>按一级车站设施标准建设，平均日旅客发送量</t>
    </r>
    <r>
      <rPr>
        <sz val="18"/>
        <rFont val="Times New Roman"/>
        <family val="2"/>
        <charset val="-122"/>
      </rPr>
      <t>1</t>
    </r>
    <r>
      <rPr>
        <sz val="18"/>
        <rFont val="仿宋_GB2312"/>
        <family val="2"/>
        <charset val="-122"/>
      </rPr>
      <t>万人次，发车位</t>
    </r>
    <r>
      <rPr>
        <sz val="18"/>
        <rFont val="Times New Roman"/>
        <family val="2"/>
        <charset val="-122"/>
      </rPr>
      <t>20</t>
    </r>
    <r>
      <rPr>
        <sz val="18"/>
        <rFont val="仿宋_GB2312"/>
        <family val="2"/>
        <charset val="-122"/>
      </rPr>
      <t>个，建设旅客候车厅、售票厅、旅游集散中心等</t>
    </r>
  </si>
  <si>
    <r>
      <rPr>
        <sz val="18"/>
        <rFont val="仿宋_GB2312"/>
        <family val="2"/>
        <charset val="-122"/>
      </rPr>
      <t>进行主站房及司乘公寓桩基础施工</t>
    </r>
  </si>
  <si>
    <r>
      <rPr>
        <sz val="18"/>
        <rFont val="仿宋_GB2312"/>
        <family val="2"/>
        <charset val="-122"/>
      </rPr>
      <t>进行主站房及司乘公寓主体施工</t>
    </r>
  </si>
  <si>
    <r>
      <rPr>
        <sz val="18"/>
        <rFont val="仿宋_GB2312"/>
        <family val="2"/>
        <charset val="-122"/>
      </rPr>
      <t>主站房外墙装修及司乘公寓主体施工</t>
    </r>
  </si>
  <si>
    <r>
      <rPr>
        <sz val="18"/>
        <rFont val="仿宋_GB2312"/>
        <family val="2"/>
        <charset val="-122"/>
      </rPr>
      <t>主站房竣工验收及司乘公寓装修</t>
    </r>
  </si>
  <si>
    <r>
      <rPr>
        <sz val="18"/>
        <rFont val="仿宋_GB2312"/>
        <family val="2"/>
        <charset val="-122"/>
      </rPr>
      <t>柳州市火车站城市综合交通配套工程</t>
    </r>
  </si>
  <si>
    <r>
      <rPr>
        <sz val="18"/>
        <rFont val="仿宋_GB2312"/>
        <family val="2"/>
        <charset val="-122"/>
      </rPr>
      <t>总建筑面积</t>
    </r>
    <r>
      <rPr>
        <sz val="18"/>
        <rFont val="Times New Roman"/>
        <family val="2"/>
        <charset val="-122"/>
      </rPr>
      <t>5.92</t>
    </r>
    <r>
      <rPr>
        <sz val="18"/>
        <rFont val="仿宋_GB2312"/>
        <family val="2"/>
        <charset val="-122"/>
      </rPr>
      <t>万平方米</t>
    </r>
  </si>
  <si>
    <r>
      <rPr>
        <sz val="18"/>
        <rFont val="仿宋_GB2312"/>
        <family val="2"/>
        <charset val="-122"/>
      </rPr>
      <t>完成工程量的</t>
    </r>
    <r>
      <rPr>
        <sz val="18"/>
        <rFont val="Times New Roman"/>
        <family val="2"/>
        <charset val="-122"/>
      </rPr>
      <t>75%</t>
    </r>
  </si>
  <si>
    <r>
      <rPr>
        <sz val="18"/>
        <rFont val="仿宋_GB2312"/>
        <family val="2"/>
        <charset val="-122"/>
      </rPr>
      <t>完成工程量的</t>
    </r>
    <r>
      <rPr>
        <sz val="18"/>
        <rFont val="Times New Roman"/>
        <family val="2"/>
        <charset val="-122"/>
      </rPr>
      <t>76%</t>
    </r>
  </si>
  <si>
    <r>
      <rPr>
        <sz val="18"/>
        <rFont val="仿宋_GB2312"/>
        <family val="2"/>
        <charset val="-122"/>
      </rPr>
      <t>完成工程量的</t>
    </r>
    <r>
      <rPr>
        <sz val="18"/>
        <rFont val="Times New Roman"/>
        <family val="2"/>
        <charset val="-122"/>
      </rPr>
      <t>78%</t>
    </r>
  </si>
  <si>
    <r>
      <rPr>
        <sz val="18"/>
        <rFont val="仿宋_GB2312"/>
        <family val="2"/>
        <charset val="-122"/>
      </rPr>
      <t>红岩路改造及柳州站西广场工程</t>
    </r>
  </si>
  <si>
    <r>
      <rPr>
        <sz val="18"/>
        <rFont val="仿宋_GB2312"/>
        <family val="2"/>
        <charset val="-122"/>
      </rPr>
      <t>市重点办</t>
    </r>
    <r>
      <rPr>
        <sz val="18"/>
        <rFont val="Times New Roman"/>
        <family val="2"/>
        <charset val="-122"/>
      </rPr>
      <t xml:space="preserve">
</t>
    </r>
    <r>
      <rPr>
        <sz val="18"/>
        <rFont val="仿宋_GB2312"/>
        <family val="2"/>
        <charset val="-122"/>
      </rPr>
      <t>市住房城乡建设局</t>
    </r>
    <r>
      <rPr>
        <sz val="18"/>
        <rFont val="Times New Roman"/>
        <family val="2"/>
        <charset val="-122"/>
      </rPr>
      <t xml:space="preserve">
</t>
    </r>
    <r>
      <rPr>
        <sz val="18"/>
        <rFont val="仿宋_GB2312"/>
        <family val="2"/>
        <charset val="-122"/>
      </rPr>
      <t>柳南区政府</t>
    </r>
  </si>
  <si>
    <r>
      <rPr>
        <sz val="18"/>
        <rFont val="仿宋_GB2312"/>
        <family val="2"/>
        <charset val="-122"/>
      </rPr>
      <t>包含红岩路改造及柳州站西广场工程，其中红岩路全长</t>
    </r>
    <r>
      <rPr>
        <sz val="18"/>
        <rFont val="Times New Roman"/>
        <family val="2"/>
        <charset val="-122"/>
      </rPr>
      <t>1630</t>
    </r>
    <r>
      <rPr>
        <sz val="18"/>
        <rFont val="仿宋_GB2312"/>
        <family val="2"/>
        <charset val="-122"/>
      </rPr>
      <t>米，改造范围为鹅山路至柳州电务段，全长</t>
    </r>
    <r>
      <rPr>
        <sz val="18"/>
        <rFont val="Times New Roman"/>
        <family val="2"/>
        <charset val="-122"/>
      </rPr>
      <t>823</t>
    </r>
    <r>
      <rPr>
        <sz val="18"/>
        <rFont val="仿宋_GB2312"/>
        <family val="2"/>
        <charset val="-122"/>
      </rPr>
      <t>米</t>
    </r>
  </si>
  <si>
    <r>
      <rPr>
        <sz val="18"/>
        <rFont val="仿宋_GB2312"/>
        <family val="2"/>
        <charset val="-122"/>
      </rPr>
      <t>可实施段主体结构施工</t>
    </r>
  </si>
  <si>
    <r>
      <rPr>
        <sz val="18"/>
        <rFont val="仿宋_GB2312"/>
        <family val="2"/>
        <charset val="-122"/>
      </rPr>
      <t>因业主单位资金紧张，项目推进困难，在资金保证的情况下，完成西广场框架基坑土方开挖约</t>
    </r>
    <r>
      <rPr>
        <sz val="18"/>
        <rFont val="Times New Roman"/>
        <family val="2"/>
        <charset val="-122"/>
      </rPr>
      <t>40%</t>
    </r>
  </si>
  <si>
    <r>
      <rPr>
        <sz val="18"/>
        <rFont val="仿宋_GB2312"/>
        <family val="2"/>
        <charset val="-122"/>
      </rPr>
      <t>因业主单位资金紧张，项目推进困难，在资金保证的情况下，完成西广场框架基坑土方开挖约</t>
    </r>
    <r>
      <rPr>
        <sz val="18"/>
        <rFont val="Times New Roman"/>
        <family val="2"/>
        <charset val="-122"/>
      </rPr>
      <t>80%</t>
    </r>
  </si>
  <si>
    <r>
      <rPr>
        <sz val="18"/>
        <rFont val="仿宋_GB2312"/>
        <family val="2"/>
        <charset val="-122"/>
      </rPr>
      <t>因业主单位资金紧张，项目推进困难，在资金保证的情况下，开始框架主体结构混凝土施工</t>
    </r>
  </si>
  <si>
    <r>
      <rPr>
        <sz val="18"/>
        <rFont val="仿宋_GB2312"/>
        <family val="2"/>
        <charset val="-122"/>
      </rPr>
      <t>因业主单位资金紧张，项目推进困难，在资金保证的情况下，力争完成约</t>
    </r>
    <r>
      <rPr>
        <sz val="18"/>
        <rFont val="Times New Roman"/>
        <family val="2"/>
        <charset val="-122"/>
      </rPr>
      <t>50m</t>
    </r>
    <r>
      <rPr>
        <sz val="18"/>
        <rFont val="仿宋_GB2312"/>
        <family val="2"/>
        <charset val="-122"/>
      </rPr>
      <t>主体结构施工</t>
    </r>
  </si>
  <si>
    <r>
      <rPr>
        <sz val="18"/>
        <rFont val="仿宋_GB2312"/>
        <family val="2"/>
        <charset val="-122"/>
      </rPr>
      <t>河东公交换乘中心与轨道交通车站连接通道工程</t>
    </r>
  </si>
  <si>
    <r>
      <rPr>
        <sz val="18"/>
        <rFont val="仿宋_GB2312"/>
        <family val="2"/>
        <charset val="-122"/>
      </rPr>
      <t>鱼峰区政府</t>
    </r>
  </si>
  <si>
    <r>
      <rPr>
        <sz val="18"/>
        <rFont val="仿宋_GB2312"/>
        <family val="2"/>
        <charset val="-122"/>
      </rPr>
      <t>总建筑面积</t>
    </r>
    <r>
      <rPr>
        <sz val="18"/>
        <rFont val="Times New Roman"/>
        <family val="2"/>
        <charset val="-122"/>
      </rPr>
      <t>8835.16</t>
    </r>
    <r>
      <rPr>
        <sz val="18"/>
        <rFont val="仿宋_GB2312"/>
        <family val="2"/>
        <charset val="-122"/>
      </rPr>
      <t>平方米，长</t>
    </r>
    <r>
      <rPr>
        <sz val="18"/>
        <rFont val="Times New Roman"/>
        <family val="2"/>
        <charset val="-122"/>
      </rPr>
      <t>285</t>
    </r>
    <r>
      <rPr>
        <sz val="18"/>
        <rFont val="仿宋_GB2312"/>
        <family val="2"/>
        <charset val="-122"/>
      </rPr>
      <t>米，宽</t>
    </r>
    <r>
      <rPr>
        <sz val="18"/>
        <rFont val="Times New Roman"/>
        <family val="2"/>
        <charset val="-122"/>
      </rPr>
      <t>24</t>
    </r>
    <r>
      <rPr>
        <sz val="18"/>
        <rFont val="仿宋_GB2312"/>
        <family val="2"/>
        <charset val="-122"/>
      </rPr>
      <t>米</t>
    </r>
  </si>
  <si>
    <r>
      <rPr>
        <sz val="18"/>
        <rFont val="仿宋_GB2312"/>
        <family val="2"/>
        <charset val="-122"/>
      </rPr>
      <t>主体结构完工</t>
    </r>
  </si>
  <si>
    <r>
      <rPr>
        <sz val="18"/>
        <rFont val="仿宋_GB2312"/>
        <family val="2"/>
        <charset val="-122"/>
      </rPr>
      <t>计划一季度完成下沉广场主体结构施工</t>
    </r>
  </si>
  <si>
    <r>
      <rPr>
        <sz val="18"/>
        <rFont val="仿宋_GB2312"/>
        <family val="2"/>
        <charset val="-122"/>
      </rPr>
      <t>计划二季度完成土方回填及道路恢复施工</t>
    </r>
  </si>
  <si>
    <r>
      <rPr>
        <sz val="18"/>
        <rFont val="仿宋_GB2312"/>
        <family val="2"/>
        <charset val="-122"/>
      </rPr>
      <t>计划三季度完成出入口施工</t>
    </r>
  </si>
  <si>
    <r>
      <rPr>
        <sz val="18"/>
        <rFont val="仿宋_GB2312"/>
        <family val="2"/>
        <charset val="-122"/>
      </rPr>
      <t>计划四季度进行设备安装及装饰装修施工</t>
    </r>
  </si>
  <si>
    <r>
      <rPr>
        <sz val="18"/>
        <rFont val="仿宋_GB2312"/>
        <family val="2"/>
        <charset val="-122"/>
      </rPr>
      <t>融水水东汽车客运站</t>
    </r>
  </si>
  <si>
    <r>
      <rPr>
        <sz val="18"/>
        <rFont val="仿宋_GB2312"/>
        <family val="2"/>
        <charset val="-122"/>
      </rPr>
      <t>融水县政府</t>
    </r>
  </si>
  <si>
    <r>
      <rPr>
        <sz val="18"/>
        <rFont val="仿宋_GB2312"/>
        <family val="2"/>
        <charset val="-122"/>
      </rPr>
      <t>项目用地面积</t>
    </r>
    <r>
      <rPr>
        <sz val="18"/>
        <rFont val="Times New Roman"/>
        <family val="2"/>
        <charset val="-122"/>
      </rPr>
      <t>48.78</t>
    </r>
    <r>
      <rPr>
        <sz val="18"/>
        <rFont val="仿宋_GB2312"/>
        <family val="2"/>
        <charset val="-122"/>
      </rPr>
      <t>亩，新建汽车站一座，站级为一级</t>
    </r>
    <r>
      <rPr>
        <sz val="18"/>
        <rFont val="Times New Roman"/>
        <family val="2"/>
        <charset val="-122"/>
      </rPr>
      <t>A</t>
    </r>
    <r>
      <rPr>
        <sz val="18"/>
        <rFont val="仿宋_GB2312"/>
        <family val="2"/>
        <charset val="-122"/>
      </rPr>
      <t>类，设计年平均日旅客发送量</t>
    </r>
    <r>
      <rPr>
        <sz val="18"/>
        <rFont val="Times New Roman"/>
        <family val="2"/>
        <charset val="-122"/>
      </rPr>
      <t>10000</t>
    </r>
    <r>
      <rPr>
        <sz val="18"/>
        <rFont val="仿宋_GB2312"/>
        <family val="2"/>
        <charset val="-122"/>
      </rPr>
      <t>人次</t>
    </r>
  </si>
  <si>
    <r>
      <rPr>
        <sz val="18"/>
        <rFont val="仿宋_GB2312"/>
        <family val="2"/>
        <charset val="-122"/>
      </rPr>
      <t>主体结构封顶</t>
    </r>
  </si>
  <si>
    <r>
      <rPr>
        <sz val="18"/>
        <rFont val="仿宋_GB2312"/>
        <family val="2"/>
        <charset val="-122"/>
      </rPr>
      <t>计划一季度完成总工程量的</t>
    </r>
    <r>
      <rPr>
        <sz val="18"/>
        <rFont val="Times New Roman"/>
        <family val="2"/>
        <charset val="-122"/>
      </rPr>
      <t>8%</t>
    </r>
    <r>
      <rPr>
        <sz val="18"/>
        <rFont val="仿宋_GB2312"/>
        <family val="2"/>
        <charset val="-122"/>
      </rPr>
      <t>，开展主体建设施工工作</t>
    </r>
  </si>
  <si>
    <r>
      <rPr>
        <sz val="18"/>
        <rFont val="仿宋_GB2312"/>
        <family val="2"/>
        <charset val="-122"/>
      </rPr>
      <t>计划二季度完成总工程量的</t>
    </r>
    <r>
      <rPr>
        <sz val="18"/>
        <rFont val="Times New Roman"/>
        <family val="2"/>
        <charset val="-122"/>
      </rPr>
      <t>9%</t>
    </r>
    <r>
      <rPr>
        <sz val="18"/>
        <rFont val="仿宋_GB2312"/>
        <family val="2"/>
        <charset val="-122"/>
      </rPr>
      <t>，开展主体建设施工工作</t>
    </r>
  </si>
  <si>
    <r>
      <rPr>
        <sz val="18"/>
        <rFont val="仿宋_GB2312"/>
        <family val="2"/>
        <charset val="-122"/>
      </rPr>
      <t>计划三季度完成总工程量的</t>
    </r>
    <r>
      <rPr>
        <sz val="18"/>
        <rFont val="Times New Roman"/>
        <family val="2"/>
        <charset val="-122"/>
      </rPr>
      <t>10%</t>
    </r>
    <r>
      <rPr>
        <sz val="18"/>
        <rFont val="仿宋_GB2312"/>
        <family val="2"/>
        <charset val="-122"/>
      </rPr>
      <t>，开展主体建设施工工作</t>
    </r>
  </si>
  <si>
    <r>
      <rPr>
        <sz val="18"/>
        <rFont val="仿宋_GB2312"/>
        <family val="2"/>
        <charset val="-122"/>
      </rPr>
      <t>计划四季度完成总工程量的</t>
    </r>
    <r>
      <rPr>
        <sz val="18"/>
        <rFont val="Times New Roman"/>
        <family val="2"/>
        <charset val="-122"/>
      </rPr>
      <t>12%</t>
    </r>
    <r>
      <rPr>
        <sz val="18"/>
        <rFont val="仿宋_GB2312"/>
        <family val="2"/>
        <charset val="-122"/>
      </rPr>
      <t>，开展主体建设施工工作</t>
    </r>
  </si>
  <si>
    <r>
      <rPr>
        <sz val="18"/>
        <rFont val="仿宋_GB2312"/>
        <family val="2"/>
        <charset val="-122"/>
      </rPr>
      <t>古亭山公交停保场</t>
    </r>
  </si>
  <si>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市交通运输局</t>
    </r>
  </si>
  <si>
    <r>
      <rPr>
        <sz val="18"/>
        <rFont val="仿宋_GB2312"/>
        <family val="2"/>
        <charset val="-122"/>
      </rPr>
      <t>占地面积</t>
    </r>
    <r>
      <rPr>
        <sz val="18"/>
        <rFont val="Times New Roman"/>
        <family val="2"/>
        <charset val="-122"/>
      </rPr>
      <t>28921</t>
    </r>
    <r>
      <rPr>
        <sz val="18"/>
        <rFont val="仿宋_GB2312"/>
        <family val="2"/>
        <charset val="-122"/>
      </rPr>
      <t>平方米，总建筑面积</t>
    </r>
    <r>
      <rPr>
        <sz val="18"/>
        <rFont val="Times New Roman"/>
        <family val="2"/>
        <charset val="-122"/>
      </rPr>
      <t>12982</t>
    </r>
    <r>
      <rPr>
        <sz val="18"/>
        <rFont val="仿宋_GB2312"/>
        <family val="2"/>
        <charset val="-122"/>
      </rPr>
      <t>平方米，主要建设内容包括汽车停车坪、检修用房、业务用房、配套用房、道路、绿化等</t>
    </r>
  </si>
  <si>
    <r>
      <rPr>
        <sz val="18"/>
        <rFont val="仿宋_GB2312"/>
        <family val="2"/>
        <charset val="-122"/>
      </rPr>
      <t>其他资金</t>
    </r>
  </si>
  <si>
    <r>
      <rPr>
        <sz val="18"/>
        <rFont val="仿宋_GB2312"/>
        <family val="2"/>
        <charset val="-122"/>
      </rPr>
      <t>完成室内外抹灰</t>
    </r>
    <r>
      <rPr>
        <sz val="18"/>
        <rFont val="Times New Roman"/>
        <family val="2"/>
        <charset val="-122"/>
      </rPr>
      <t>60%</t>
    </r>
  </si>
  <si>
    <r>
      <rPr>
        <sz val="18"/>
        <rFont val="仿宋_GB2312"/>
        <family val="2"/>
        <charset val="-122"/>
      </rPr>
      <t>完成室内外抹灰</t>
    </r>
    <r>
      <rPr>
        <sz val="18"/>
        <rFont val="Times New Roman"/>
        <family val="2"/>
        <charset val="-122"/>
      </rPr>
      <t>80%</t>
    </r>
  </si>
  <si>
    <r>
      <rPr>
        <sz val="18"/>
        <rFont val="仿宋_GB2312"/>
        <family val="2"/>
        <charset val="-122"/>
      </rPr>
      <t>完成部分场内管网及地面硬化、围墙等。</t>
    </r>
  </si>
  <si>
    <r>
      <rPr>
        <sz val="18"/>
        <rFont val="仿宋_GB2312"/>
        <family val="2"/>
        <charset val="-122"/>
      </rPr>
      <t>室外工程基本完成，完成工程量的</t>
    </r>
    <r>
      <rPr>
        <sz val="18"/>
        <rFont val="Times New Roman"/>
        <family val="2"/>
        <charset val="-122"/>
      </rPr>
      <t>80%</t>
    </r>
    <r>
      <rPr>
        <sz val="18"/>
        <rFont val="仿宋_GB2312"/>
        <family val="2"/>
        <charset val="-122"/>
      </rPr>
      <t>。</t>
    </r>
  </si>
  <si>
    <r>
      <rPr>
        <sz val="18"/>
        <rFont val="仿宋_GB2312"/>
        <family val="2"/>
        <charset val="-122"/>
      </rPr>
      <t>二、市政</t>
    </r>
  </si>
  <si>
    <r>
      <rPr>
        <sz val="18"/>
        <rFont val="仿宋_GB2312"/>
        <family val="2"/>
        <charset val="-122"/>
      </rPr>
      <t>（一）地下管廊</t>
    </r>
  </si>
  <si>
    <r>
      <rPr>
        <sz val="18"/>
        <rFont val="仿宋_GB2312"/>
        <family val="2"/>
        <charset val="-122"/>
      </rPr>
      <t>柳东新区地下综合管廊建设项目（一期）</t>
    </r>
  </si>
  <si>
    <r>
      <rPr>
        <sz val="18"/>
        <rFont val="仿宋_GB2312"/>
        <family val="2"/>
        <charset val="-122"/>
      </rPr>
      <t>柳东新区管委会</t>
    </r>
    <r>
      <rPr>
        <sz val="18"/>
        <rFont val="Times New Roman"/>
        <family val="2"/>
        <charset val="-122"/>
      </rPr>
      <t xml:space="preserve">
</t>
    </r>
    <r>
      <rPr>
        <sz val="18"/>
        <rFont val="仿宋_GB2312"/>
        <family val="2"/>
        <charset val="-122"/>
      </rPr>
      <t>市住房城乡建设局</t>
    </r>
  </si>
  <si>
    <r>
      <rPr>
        <sz val="18"/>
        <rFont val="仿宋_GB2312"/>
        <family val="2"/>
        <charset val="-122"/>
      </rPr>
      <t>全长</t>
    </r>
    <r>
      <rPr>
        <sz val="18"/>
        <rFont val="Times New Roman"/>
        <family val="2"/>
        <charset val="-122"/>
      </rPr>
      <t>20.8</t>
    </r>
    <r>
      <rPr>
        <sz val="18"/>
        <rFont val="仿宋_GB2312"/>
        <family val="2"/>
        <charset val="-122"/>
      </rPr>
      <t>公里，包含纵二路、纵四路、纵四路、纵六路、纵十路、横十路、纵十一路、横三路、横七路管廊等</t>
    </r>
  </si>
  <si>
    <r>
      <rPr>
        <sz val="18"/>
        <rFont val="仿宋_GB2312"/>
        <family val="2"/>
        <charset val="-122"/>
      </rPr>
      <t>计划完成总工程量</t>
    </r>
    <r>
      <rPr>
        <sz val="18"/>
        <rFont val="Times New Roman"/>
        <family val="2"/>
        <charset val="-122"/>
      </rPr>
      <t>56%</t>
    </r>
    <r>
      <rPr>
        <sz val="18"/>
        <rFont val="仿宋_GB2312"/>
        <family val="2"/>
        <charset val="-122"/>
      </rPr>
      <t>，正在纵十一路段管廊施工</t>
    </r>
  </si>
  <si>
    <r>
      <rPr>
        <sz val="18"/>
        <rFont val="仿宋_GB2312"/>
        <family val="2"/>
        <charset val="-122"/>
      </rPr>
      <t>计划完成总工程量</t>
    </r>
    <r>
      <rPr>
        <sz val="18"/>
        <rFont val="Times New Roman"/>
        <family val="2"/>
        <charset val="-122"/>
      </rPr>
      <t>58%</t>
    </r>
    <r>
      <rPr>
        <sz val="18"/>
        <rFont val="仿宋_GB2312"/>
        <family val="2"/>
        <charset val="-122"/>
      </rPr>
      <t>，正在纵十一路段管廊施工</t>
    </r>
  </si>
  <si>
    <r>
      <rPr>
        <sz val="18"/>
        <rFont val="仿宋_GB2312"/>
        <family val="2"/>
        <charset val="-122"/>
      </rPr>
      <t>计划完成总工程量</t>
    </r>
    <r>
      <rPr>
        <sz val="18"/>
        <rFont val="Times New Roman"/>
        <family val="2"/>
        <charset val="-122"/>
      </rPr>
      <t>59%</t>
    </r>
    <r>
      <rPr>
        <sz val="18"/>
        <rFont val="仿宋_GB2312"/>
        <family val="2"/>
        <charset val="-122"/>
      </rPr>
      <t>，正在纵十一路段管廊施工</t>
    </r>
  </si>
  <si>
    <r>
      <rPr>
        <sz val="18"/>
        <rFont val="仿宋_GB2312"/>
        <family val="2"/>
        <charset val="-122"/>
      </rPr>
      <t>计划完成总工程量</t>
    </r>
    <r>
      <rPr>
        <sz val="18"/>
        <rFont val="Times New Roman"/>
        <family val="2"/>
        <charset val="-122"/>
      </rPr>
      <t>60%</t>
    </r>
    <r>
      <rPr>
        <sz val="18"/>
        <rFont val="仿宋_GB2312"/>
        <family val="2"/>
        <charset val="-122"/>
      </rPr>
      <t>，正在纵十一路段管廊施工</t>
    </r>
  </si>
  <si>
    <r>
      <rPr>
        <sz val="18"/>
        <rFont val="仿宋_GB2312"/>
        <family val="2"/>
        <charset val="-122"/>
      </rPr>
      <t>静兰片区地下综合管廊建设项目</t>
    </r>
  </si>
  <si>
    <r>
      <rPr>
        <sz val="18"/>
        <rFont val="仿宋_GB2312"/>
        <family val="2"/>
        <charset val="-122"/>
      </rPr>
      <t>全长</t>
    </r>
    <r>
      <rPr>
        <sz val="18"/>
        <rFont val="Times New Roman"/>
        <family val="2"/>
        <charset val="-122"/>
      </rPr>
      <t>4.8</t>
    </r>
    <r>
      <rPr>
        <sz val="18"/>
        <rFont val="仿宋_GB2312"/>
        <family val="2"/>
        <charset val="-122"/>
      </rPr>
      <t>公里，入廊管线包含给水管线、电力管线、通信管线等</t>
    </r>
  </si>
  <si>
    <r>
      <rPr>
        <sz val="18"/>
        <rFont val="仿宋_GB2312"/>
        <family val="2"/>
        <charset val="-122"/>
      </rPr>
      <t>静兰片区地下综合管廊桂柳路段完成</t>
    </r>
    <r>
      <rPr>
        <sz val="18"/>
        <rFont val="Times New Roman"/>
        <family val="2"/>
        <charset val="-122"/>
      </rPr>
      <t>70%</t>
    </r>
  </si>
  <si>
    <r>
      <rPr>
        <sz val="18"/>
        <rFont val="仿宋_GB2312"/>
        <family val="2"/>
        <charset val="-122"/>
      </rPr>
      <t>开展</t>
    </r>
    <r>
      <rPr>
        <sz val="18"/>
        <rFont val="Times New Roman"/>
        <family val="2"/>
        <charset val="-122"/>
      </rPr>
      <t>10</t>
    </r>
    <r>
      <rPr>
        <sz val="18"/>
        <rFont val="仿宋_GB2312"/>
        <family val="2"/>
        <charset val="-122"/>
      </rPr>
      <t>千伏电力管沟迁改</t>
    </r>
  </si>
  <si>
    <r>
      <rPr>
        <sz val="18"/>
        <rFont val="仿宋_GB2312"/>
        <family val="2"/>
        <charset val="-122"/>
      </rPr>
      <t>三江县新旧城区市政管网工程</t>
    </r>
  </si>
  <si>
    <r>
      <rPr>
        <sz val="18"/>
        <rFont val="仿宋_GB2312"/>
        <family val="2"/>
        <charset val="-122"/>
      </rPr>
      <t>三江县城投科技服务有限责任公司</t>
    </r>
  </si>
  <si>
    <r>
      <rPr>
        <sz val="18"/>
        <rFont val="仿宋_GB2312"/>
        <family val="2"/>
        <charset val="-122"/>
      </rPr>
      <t>新建雨水管</t>
    </r>
    <r>
      <rPr>
        <sz val="18"/>
        <rFont val="Times New Roman"/>
        <family val="2"/>
        <charset val="-122"/>
      </rPr>
      <t>41090</t>
    </r>
    <r>
      <rPr>
        <sz val="18"/>
        <rFont val="仿宋_GB2312"/>
        <family val="2"/>
        <charset val="-122"/>
      </rPr>
      <t>米，污水管</t>
    </r>
    <r>
      <rPr>
        <sz val="18"/>
        <rFont val="Times New Roman"/>
        <family val="2"/>
        <charset val="-122"/>
      </rPr>
      <t>37130</t>
    </r>
    <r>
      <rPr>
        <sz val="18"/>
        <rFont val="仿宋_GB2312"/>
        <family val="2"/>
        <charset val="-122"/>
      </rPr>
      <t>米，给水管</t>
    </r>
    <r>
      <rPr>
        <sz val="18"/>
        <rFont val="Times New Roman"/>
        <family val="2"/>
        <charset val="-122"/>
      </rPr>
      <t>10690</t>
    </r>
    <r>
      <rPr>
        <sz val="18"/>
        <rFont val="仿宋_GB2312"/>
        <family val="2"/>
        <charset val="-122"/>
      </rPr>
      <t>米，强电管</t>
    </r>
    <r>
      <rPr>
        <sz val="18"/>
        <rFont val="Times New Roman"/>
        <family val="2"/>
        <charset val="-122"/>
      </rPr>
      <t>180850</t>
    </r>
    <r>
      <rPr>
        <sz val="18"/>
        <rFont val="仿宋_GB2312"/>
        <family val="2"/>
        <charset val="-122"/>
      </rPr>
      <t>米，弱电管</t>
    </r>
    <r>
      <rPr>
        <sz val="18"/>
        <rFont val="Times New Roman"/>
        <family val="2"/>
        <charset val="-122"/>
      </rPr>
      <t>100840</t>
    </r>
    <r>
      <rPr>
        <sz val="18"/>
        <rFont val="仿宋_GB2312"/>
        <family val="2"/>
        <charset val="-122"/>
      </rPr>
      <t>米，燃气管</t>
    </r>
    <r>
      <rPr>
        <sz val="18"/>
        <rFont val="Times New Roman"/>
        <family val="2"/>
        <charset val="-122"/>
      </rPr>
      <t>11300</t>
    </r>
    <r>
      <rPr>
        <sz val="18"/>
        <rFont val="仿宋_GB2312"/>
        <family val="2"/>
        <charset val="-122"/>
      </rPr>
      <t>米等</t>
    </r>
  </si>
  <si>
    <r>
      <rPr>
        <sz val="18"/>
        <rFont val="仿宋_GB2312"/>
        <family val="2"/>
        <charset val="-122"/>
      </rPr>
      <t>业主自筹</t>
    </r>
    <r>
      <rPr>
        <sz val="18"/>
        <rFont val="Times New Roman"/>
        <family val="2"/>
        <charset val="-122"/>
      </rPr>
      <t xml:space="preserve">
</t>
    </r>
    <r>
      <rPr>
        <sz val="18"/>
        <rFont val="仿宋_GB2312"/>
        <family val="2"/>
        <charset val="-122"/>
      </rPr>
      <t>银行贷款</t>
    </r>
  </si>
  <si>
    <r>
      <rPr>
        <sz val="18"/>
        <rFont val="仿宋_GB2312"/>
        <family val="2"/>
        <charset val="-122"/>
      </rPr>
      <t>开工建设两个子项目</t>
    </r>
  </si>
  <si>
    <r>
      <rPr>
        <sz val="18"/>
        <rFont val="仿宋_GB2312"/>
        <family val="2"/>
        <charset val="-122"/>
      </rPr>
      <t>完成两个子项目</t>
    </r>
    <r>
      <rPr>
        <sz val="18"/>
        <rFont val="Times New Roman"/>
        <family val="2"/>
        <charset val="-122"/>
      </rPr>
      <t>50%</t>
    </r>
    <r>
      <rPr>
        <sz val="18"/>
        <rFont val="仿宋_GB2312"/>
        <family val="2"/>
        <charset val="-122"/>
      </rPr>
      <t>工程量</t>
    </r>
  </si>
  <si>
    <r>
      <rPr>
        <sz val="18"/>
        <rFont val="仿宋_GB2312"/>
        <family val="2"/>
        <charset val="-122"/>
      </rPr>
      <t>完成两个子项目</t>
    </r>
    <r>
      <rPr>
        <sz val="18"/>
        <rFont val="Times New Roman"/>
        <family val="2"/>
        <charset val="-122"/>
      </rPr>
      <t>75%</t>
    </r>
    <r>
      <rPr>
        <sz val="18"/>
        <rFont val="仿宋_GB2312"/>
        <family val="2"/>
        <charset val="-122"/>
      </rPr>
      <t>工程量</t>
    </r>
  </si>
  <si>
    <r>
      <rPr>
        <sz val="18"/>
        <rFont val="仿宋_GB2312"/>
        <family val="2"/>
        <charset val="-122"/>
      </rPr>
      <t>完成两个子项目</t>
    </r>
    <r>
      <rPr>
        <sz val="18"/>
        <rFont val="Times New Roman"/>
        <family val="2"/>
        <charset val="-122"/>
      </rPr>
      <t>100%</t>
    </r>
    <r>
      <rPr>
        <sz val="18"/>
        <rFont val="仿宋_GB2312"/>
        <family val="2"/>
        <charset val="-122"/>
      </rPr>
      <t>工程量</t>
    </r>
  </si>
  <si>
    <r>
      <rPr>
        <sz val="18"/>
        <rFont val="仿宋_GB2312"/>
        <family val="2"/>
        <charset val="-122"/>
      </rPr>
      <t>（二）供气和供排水</t>
    </r>
  </si>
  <si>
    <r>
      <rPr>
        <sz val="18"/>
        <rFont val="仿宋_GB2312"/>
        <family val="2"/>
        <charset val="-122"/>
      </rPr>
      <t>融水苗族自治县城乡排水项目</t>
    </r>
  </si>
  <si>
    <r>
      <rPr>
        <sz val="18"/>
        <rFont val="仿宋_GB2312"/>
        <family val="2"/>
        <charset val="-122"/>
      </rPr>
      <t>融水县住房城乡建设局</t>
    </r>
  </si>
  <si>
    <r>
      <t>1.</t>
    </r>
    <r>
      <rPr>
        <sz val="18"/>
        <rFont val="仿宋_GB2312"/>
        <family val="2"/>
        <charset val="-122"/>
      </rPr>
      <t>县城污水处理厂二期扩建及提标改造工程；</t>
    </r>
    <r>
      <rPr>
        <sz val="18"/>
        <rFont val="Times New Roman"/>
        <family val="2"/>
        <charset val="-122"/>
      </rPr>
      <t>2.</t>
    </r>
    <r>
      <rPr>
        <sz val="18"/>
        <rFont val="仿宋_GB2312"/>
        <family val="2"/>
        <charset val="-122"/>
      </rPr>
      <t>狗肚泠排水防涝改造工程；</t>
    </r>
    <r>
      <rPr>
        <sz val="18"/>
        <rFont val="Times New Roman"/>
        <family val="2"/>
        <charset val="-122"/>
      </rPr>
      <t>3.</t>
    </r>
    <r>
      <rPr>
        <sz val="18"/>
        <rFont val="仿宋_GB2312"/>
        <family val="2"/>
        <charset val="-122"/>
      </rPr>
      <t>细鱼沟排水防涝改造工程；</t>
    </r>
    <r>
      <rPr>
        <sz val="18"/>
        <rFont val="Times New Roman"/>
        <family val="2"/>
        <charset val="-122"/>
      </rPr>
      <t>4.</t>
    </r>
    <r>
      <rPr>
        <sz val="18"/>
        <rFont val="仿宋_GB2312"/>
        <family val="2"/>
        <charset val="-122"/>
      </rPr>
      <t>安太乡、安陲乡、香粉乡等</t>
    </r>
    <r>
      <rPr>
        <sz val="18"/>
        <rFont val="Times New Roman"/>
        <family val="2"/>
        <charset val="-122"/>
      </rPr>
      <t>12</t>
    </r>
    <r>
      <rPr>
        <sz val="18"/>
        <rFont val="仿宋_GB2312"/>
        <family val="2"/>
        <charset val="-122"/>
      </rPr>
      <t>乡污水收集处理工程；</t>
    </r>
    <r>
      <rPr>
        <sz val="18"/>
        <rFont val="Times New Roman"/>
        <family val="2"/>
        <charset val="-122"/>
      </rPr>
      <t>5.</t>
    </r>
    <r>
      <rPr>
        <sz val="18"/>
        <rFont val="仿宋_GB2312"/>
        <family val="2"/>
        <charset val="-122"/>
      </rPr>
      <t>县城内涝整治项目；</t>
    </r>
    <r>
      <rPr>
        <sz val="18"/>
        <rFont val="Times New Roman"/>
        <family val="2"/>
        <charset val="-122"/>
      </rPr>
      <t>6</t>
    </r>
    <r>
      <rPr>
        <sz val="18"/>
        <rFont val="仿宋_GB2312"/>
        <family val="2"/>
        <charset val="-122"/>
      </rPr>
      <t>、丹江河污水项目；</t>
    </r>
    <r>
      <rPr>
        <sz val="18"/>
        <rFont val="Times New Roman"/>
        <family val="2"/>
        <charset val="-122"/>
      </rPr>
      <t>7.</t>
    </r>
    <r>
      <rPr>
        <sz val="18"/>
        <rFont val="仿宋_GB2312"/>
        <family val="2"/>
        <charset val="-122"/>
      </rPr>
      <t>县城污水管网三期工程；</t>
    </r>
    <r>
      <rPr>
        <sz val="18"/>
        <rFont val="Times New Roman"/>
        <family val="2"/>
        <charset val="-122"/>
      </rPr>
      <t>8.</t>
    </r>
    <r>
      <rPr>
        <sz val="18"/>
        <rFont val="仿宋_GB2312"/>
        <family val="2"/>
        <charset val="-122"/>
      </rPr>
      <t>镇级污水管网扩建工程；</t>
    </r>
    <r>
      <rPr>
        <sz val="18"/>
        <rFont val="Times New Roman"/>
        <family val="2"/>
        <charset val="-122"/>
      </rPr>
      <t>9.</t>
    </r>
    <r>
      <rPr>
        <sz val="18"/>
        <rFont val="仿宋_GB2312"/>
        <family val="2"/>
        <charset val="-122"/>
      </rPr>
      <t>民族高级中学片区污水工程</t>
    </r>
  </si>
  <si>
    <r>
      <rPr>
        <sz val="18"/>
        <rFont val="仿宋_GB2312"/>
        <family val="2"/>
        <charset val="-122"/>
      </rPr>
      <t>开展资格预审公告</t>
    </r>
  </si>
  <si>
    <r>
      <rPr>
        <sz val="18"/>
        <rFont val="仿宋_GB2312"/>
        <family val="2"/>
        <charset val="-122"/>
      </rPr>
      <t>开展项目招标等相关工作</t>
    </r>
  </si>
  <si>
    <r>
      <rPr>
        <sz val="18"/>
        <rFont val="仿宋_GB2312"/>
        <family val="2"/>
        <charset val="-122"/>
      </rPr>
      <t>完善施工图设计等前期工作并开工建设</t>
    </r>
  </si>
  <si>
    <r>
      <rPr>
        <sz val="18"/>
        <rFont val="仿宋_GB2312"/>
        <family val="2"/>
        <charset val="-122"/>
      </rPr>
      <t>完成年度计划</t>
    </r>
    <r>
      <rPr>
        <sz val="18"/>
        <rFont val="Times New Roman"/>
        <family val="2"/>
        <charset val="-122"/>
      </rPr>
      <t>100%</t>
    </r>
  </si>
  <si>
    <r>
      <rPr>
        <sz val="18"/>
        <rFont val="仿宋_GB2312"/>
        <family val="2"/>
        <charset val="-122"/>
      </rPr>
      <t>融安县十个乡镇给排水工程</t>
    </r>
  </si>
  <si>
    <r>
      <rPr>
        <sz val="18"/>
        <rFont val="仿宋_GB2312"/>
        <family val="2"/>
        <charset val="-122"/>
      </rPr>
      <t>融安县投资开发有限责任公司</t>
    </r>
  </si>
  <si>
    <r>
      <rPr>
        <sz val="18"/>
        <rFont val="仿宋_GB2312"/>
        <family val="2"/>
        <charset val="-122"/>
      </rPr>
      <t>建设大坡乡、桥板乡、沙子乡、东起乡等</t>
    </r>
    <r>
      <rPr>
        <sz val="18"/>
        <rFont val="Times New Roman"/>
        <family val="2"/>
        <charset val="-122"/>
      </rPr>
      <t>10</t>
    </r>
    <r>
      <rPr>
        <sz val="18"/>
        <rFont val="仿宋_GB2312"/>
        <family val="2"/>
        <charset val="-122"/>
      </rPr>
      <t>个乡镇供水给水厂</t>
    </r>
  </si>
  <si>
    <r>
      <rPr>
        <sz val="18"/>
        <rFont val="仿宋_GB2312"/>
        <family val="2"/>
        <charset val="-122"/>
      </rPr>
      <t>银行贷款</t>
    </r>
    <r>
      <rPr>
        <sz val="18"/>
        <rFont val="Times New Roman"/>
        <family val="2"/>
        <charset val="-122"/>
      </rPr>
      <t xml:space="preserve">
</t>
    </r>
    <r>
      <rPr>
        <sz val="18"/>
        <rFont val="仿宋_GB2312"/>
        <family val="2"/>
        <charset val="-122"/>
      </rPr>
      <t>业主自筹</t>
    </r>
  </si>
  <si>
    <r>
      <rPr>
        <sz val="18"/>
        <rFont val="仿宋_GB2312"/>
        <family val="2"/>
        <charset val="-122"/>
      </rPr>
      <t>完成项目建议书、可行性研究报告的批复</t>
    </r>
  </si>
  <si>
    <r>
      <rPr>
        <sz val="18"/>
        <rFont val="仿宋_GB2312"/>
        <family val="2"/>
        <charset val="-122"/>
      </rPr>
      <t>完成初步设计、施工图设计、完成招投标工作</t>
    </r>
  </si>
  <si>
    <r>
      <rPr>
        <sz val="18"/>
        <rFont val="仿宋_GB2312"/>
        <family val="2"/>
        <charset val="-122"/>
      </rPr>
      <t>项目开工建设</t>
    </r>
  </si>
  <si>
    <r>
      <rPr>
        <sz val="18"/>
        <rFont val="仿宋_GB2312"/>
        <family val="2"/>
        <charset val="-122"/>
      </rPr>
      <t>完成总工程量的</t>
    </r>
    <r>
      <rPr>
        <sz val="18"/>
        <rFont val="Times New Roman"/>
        <family val="2"/>
        <charset val="-122"/>
      </rPr>
      <t>10%</t>
    </r>
    <r>
      <rPr>
        <sz val="18"/>
        <rFont val="仿宋_GB2312"/>
        <family val="2"/>
        <charset val="-122"/>
      </rPr>
      <t>，开展土方工程工作</t>
    </r>
  </si>
  <si>
    <r>
      <rPr>
        <sz val="18"/>
        <rFont val="仿宋_GB2312"/>
        <family val="2"/>
        <charset val="-122"/>
      </rPr>
      <t>融水苗族自治县融水镇排水防涝改造工程</t>
    </r>
  </si>
  <si>
    <r>
      <rPr>
        <sz val="18"/>
        <rFont val="仿宋_GB2312"/>
        <family val="2"/>
        <charset val="-122"/>
      </rPr>
      <t>融水苗族自治县城乡建设发展中心</t>
    </r>
  </si>
  <si>
    <r>
      <rPr>
        <sz val="18"/>
        <rFont val="仿宋_GB2312"/>
        <family val="2"/>
        <charset val="-122"/>
      </rPr>
      <t>河道两岸生态改造、管涵及排水沟长度约</t>
    </r>
    <r>
      <rPr>
        <sz val="18"/>
        <rFont val="Times New Roman"/>
        <family val="2"/>
        <charset val="-122"/>
      </rPr>
      <t>3.7</t>
    </r>
    <r>
      <rPr>
        <sz val="18"/>
        <rFont val="仿宋_GB2312"/>
        <family val="2"/>
        <charset val="-122"/>
      </rPr>
      <t>公里，新建污水管网</t>
    </r>
    <r>
      <rPr>
        <sz val="18"/>
        <rFont val="Times New Roman"/>
        <family val="2"/>
        <charset val="-122"/>
      </rPr>
      <t>1.2</t>
    </r>
    <r>
      <rPr>
        <sz val="18"/>
        <rFont val="仿宋_GB2312"/>
        <family val="2"/>
        <charset val="-122"/>
      </rPr>
      <t>公里，新建雨水管网</t>
    </r>
    <r>
      <rPr>
        <sz val="18"/>
        <rFont val="Times New Roman"/>
        <family val="2"/>
        <charset val="-122"/>
      </rPr>
      <t>0.4</t>
    </r>
    <r>
      <rPr>
        <sz val="18"/>
        <rFont val="仿宋_GB2312"/>
        <family val="2"/>
        <charset val="-122"/>
      </rPr>
      <t>公里，河道疏浚约</t>
    </r>
    <r>
      <rPr>
        <sz val="18"/>
        <rFont val="Times New Roman"/>
        <family val="2"/>
        <charset val="-122"/>
      </rPr>
      <t>2</t>
    </r>
    <r>
      <rPr>
        <sz val="18"/>
        <rFont val="仿宋_GB2312"/>
        <family val="2"/>
        <charset val="-122"/>
      </rPr>
      <t>公里</t>
    </r>
  </si>
  <si>
    <r>
      <rPr>
        <sz val="18"/>
        <rFont val="仿宋_GB2312"/>
        <family val="2"/>
        <charset val="-122"/>
      </rPr>
      <t>完善项目前期工作</t>
    </r>
  </si>
  <si>
    <r>
      <rPr>
        <sz val="18"/>
        <rFont val="仿宋_GB2312"/>
        <family val="2"/>
        <charset val="-122"/>
      </rPr>
      <t>完成初步设计编制及审批</t>
    </r>
  </si>
  <si>
    <r>
      <rPr>
        <sz val="18"/>
        <rFont val="仿宋_GB2312"/>
        <family val="2"/>
        <charset val="-122"/>
      </rPr>
      <t>柳城县城乡供水一体化及配套设施项目</t>
    </r>
  </si>
  <si>
    <r>
      <rPr>
        <sz val="18"/>
        <rFont val="仿宋_GB2312"/>
        <family val="2"/>
        <charset val="-122"/>
      </rPr>
      <t>广西政兴投资集团有限公司</t>
    </r>
  </si>
  <si>
    <r>
      <rPr>
        <sz val="18"/>
        <rFont val="仿宋_GB2312"/>
        <family val="2"/>
        <charset val="-122"/>
      </rPr>
      <t>将柳城县城及其工业园区、洛崖社区、古砦乡、寨隆镇、冲脉镇、六塘镇、马山镇、社冲乡、龙头镇划分为</t>
    </r>
    <r>
      <rPr>
        <sz val="18"/>
        <rFont val="Times New Roman"/>
        <family val="2"/>
        <charset val="-122"/>
      </rPr>
      <t>5</t>
    </r>
    <r>
      <rPr>
        <sz val="18"/>
        <rFont val="仿宋_GB2312"/>
        <family val="2"/>
        <charset val="-122"/>
      </rPr>
      <t>个片区进行分区供水，建设水源工程、净水厂工程、输配水管网工程</t>
    </r>
  </si>
  <si>
    <r>
      <rPr>
        <sz val="18"/>
        <rFont val="仿宋_GB2312"/>
        <family val="2"/>
        <charset val="-122"/>
      </rPr>
      <t>上级资金</t>
    </r>
    <r>
      <rPr>
        <sz val="18"/>
        <rFont val="Times New Roman"/>
        <family val="2"/>
        <charset val="-122"/>
      </rPr>
      <t xml:space="preserve">
</t>
    </r>
    <r>
      <rPr>
        <sz val="18"/>
        <rFont val="仿宋_GB2312"/>
        <family val="2"/>
        <charset val="-122"/>
      </rPr>
      <t>财政资金</t>
    </r>
    <r>
      <rPr>
        <sz val="18"/>
        <rFont val="Times New Roman"/>
        <family val="2"/>
        <charset val="-122"/>
      </rPr>
      <t xml:space="preserve">
</t>
    </r>
    <r>
      <rPr>
        <sz val="18"/>
        <rFont val="仿宋_GB2312"/>
        <family val="2"/>
        <charset val="-122"/>
      </rPr>
      <t>业主自筹</t>
    </r>
  </si>
  <si>
    <r>
      <rPr>
        <sz val="18"/>
        <rFont val="仿宋_GB2312"/>
        <family val="2"/>
        <charset val="-122"/>
      </rPr>
      <t>县城第二水厂完成场平，厂房基础施工完成</t>
    </r>
    <r>
      <rPr>
        <sz val="18"/>
        <rFont val="Times New Roman"/>
        <family val="2"/>
        <charset val="-122"/>
      </rPr>
      <t>20%</t>
    </r>
  </si>
  <si>
    <r>
      <rPr>
        <sz val="18"/>
        <rFont val="仿宋_GB2312"/>
        <family val="2"/>
        <charset val="-122"/>
      </rPr>
      <t>完成征地公告</t>
    </r>
  </si>
  <si>
    <r>
      <rPr>
        <sz val="18"/>
        <rFont val="仿宋_GB2312"/>
        <family val="2"/>
        <charset val="-122"/>
      </rPr>
      <t>完成征地</t>
    </r>
    <r>
      <rPr>
        <sz val="18"/>
        <rFont val="Times New Roman"/>
        <family val="2"/>
        <charset val="-122"/>
      </rPr>
      <t>25%</t>
    </r>
  </si>
  <si>
    <r>
      <rPr>
        <sz val="18"/>
        <rFont val="仿宋_GB2312"/>
        <family val="2"/>
        <charset val="-122"/>
      </rPr>
      <t>完成征地</t>
    </r>
    <r>
      <rPr>
        <sz val="18"/>
        <rFont val="Times New Roman"/>
        <family val="2"/>
        <charset val="-122"/>
      </rPr>
      <t>50%</t>
    </r>
  </si>
  <si>
    <r>
      <rPr>
        <sz val="18"/>
        <rFont val="仿宋_GB2312"/>
        <family val="2"/>
        <charset val="-122"/>
      </rPr>
      <t>完成征地</t>
    </r>
    <r>
      <rPr>
        <sz val="18"/>
        <rFont val="Times New Roman"/>
        <family val="2"/>
        <charset val="-122"/>
      </rPr>
      <t>100%</t>
    </r>
    <r>
      <rPr>
        <sz val="18"/>
        <rFont val="仿宋_GB2312"/>
        <family val="2"/>
        <charset val="-122"/>
      </rPr>
      <t>，完成第二水厂场平，完成厂房基础施工</t>
    </r>
    <r>
      <rPr>
        <sz val="18"/>
        <rFont val="Times New Roman"/>
        <family val="2"/>
        <charset val="-122"/>
      </rPr>
      <t>20%</t>
    </r>
  </si>
  <si>
    <r>
      <rPr>
        <sz val="18"/>
        <rFont val="仿宋_GB2312"/>
        <family val="2"/>
        <charset val="-122"/>
      </rPr>
      <t>柳城县集镇水厂改造提升工程</t>
    </r>
  </si>
  <si>
    <r>
      <rPr>
        <sz val="18"/>
        <rFont val="仿宋_GB2312"/>
        <family val="2"/>
        <charset val="-122"/>
      </rPr>
      <t>柳城县长润农村供水有限公司</t>
    </r>
  </si>
  <si>
    <r>
      <rPr>
        <sz val="18"/>
        <rFont val="仿宋_GB2312"/>
        <family val="2"/>
        <charset val="-122"/>
      </rPr>
      <t>在太平镇、沙埔镇、东泉镇等</t>
    </r>
    <r>
      <rPr>
        <sz val="18"/>
        <rFont val="Times New Roman"/>
        <family val="2"/>
        <charset val="-122"/>
      </rPr>
      <t>5</t>
    </r>
    <r>
      <rPr>
        <sz val="18"/>
        <rFont val="仿宋_GB2312"/>
        <family val="2"/>
        <charset val="-122"/>
      </rPr>
      <t>个片区水厂进行改造提升</t>
    </r>
  </si>
  <si>
    <r>
      <rPr>
        <sz val="18"/>
        <rFont val="仿宋_GB2312"/>
        <family val="2"/>
        <charset val="-122"/>
      </rPr>
      <t>完成工程量</t>
    </r>
    <r>
      <rPr>
        <sz val="18"/>
        <rFont val="Times New Roman"/>
        <family val="2"/>
        <charset val="-122"/>
      </rPr>
      <t>30%</t>
    </r>
  </si>
  <si>
    <r>
      <rPr>
        <sz val="18"/>
        <rFont val="仿宋_GB2312"/>
        <family val="2"/>
        <charset val="-122"/>
      </rPr>
      <t>太沙东片区一期完成管道安装</t>
    </r>
    <r>
      <rPr>
        <sz val="18"/>
        <rFont val="Times New Roman"/>
        <family val="2"/>
        <charset val="-122"/>
      </rPr>
      <t>10%</t>
    </r>
    <r>
      <rPr>
        <sz val="18"/>
        <rFont val="仿宋_GB2312"/>
        <family val="2"/>
        <charset val="-122"/>
      </rPr>
      <t>，完成工程量</t>
    </r>
    <r>
      <rPr>
        <sz val="18"/>
        <rFont val="Times New Roman"/>
        <family val="2"/>
        <charset val="-122"/>
      </rPr>
      <t>10%</t>
    </r>
  </si>
  <si>
    <r>
      <rPr>
        <sz val="18"/>
        <rFont val="仿宋_GB2312"/>
        <family val="2"/>
        <charset val="-122"/>
      </rPr>
      <t>太沙东片区一期完成管道安装</t>
    </r>
    <r>
      <rPr>
        <sz val="18"/>
        <rFont val="Times New Roman"/>
        <family val="2"/>
        <charset val="-122"/>
      </rPr>
      <t>12%</t>
    </r>
    <r>
      <rPr>
        <sz val="18"/>
        <rFont val="仿宋_GB2312"/>
        <family val="2"/>
        <charset val="-122"/>
      </rPr>
      <t>，完成工程量</t>
    </r>
    <r>
      <rPr>
        <sz val="18"/>
        <rFont val="Times New Roman"/>
        <family val="2"/>
        <charset val="-122"/>
      </rPr>
      <t>11%</t>
    </r>
  </si>
  <si>
    <r>
      <rPr>
        <sz val="18"/>
        <rFont val="仿宋_GB2312"/>
        <family val="2"/>
        <charset val="-122"/>
      </rPr>
      <t>太沙东片区一期完成管道安装</t>
    </r>
    <r>
      <rPr>
        <sz val="18"/>
        <rFont val="Times New Roman"/>
        <family val="2"/>
        <charset val="-122"/>
      </rPr>
      <t>18%</t>
    </r>
    <r>
      <rPr>
        <sz val="18"/>
        <rFont val="仿宋_GB2312"/>
        <family val="2"/>
        <charset val="-122"/>
      </rPr>
      <t>，完成工程量</t>
    </r>
    <r>
      <rPr>
        <sz val="18"/>
        <rFont val="Times New Roman"/>
        <family val="2"/>
        <charset val="-122"/>
      </rPr>
      <t>12%</t>
    </r>
  </si>
  <si>
    <r>
      <rPr>
        <sz val="18"/>
        <rFont val="仿宋_GB2312"/>
        <family val="2"/>
        <charset val="-122"/>
      </rPr>
      <t>太沙东片区一期完成管道安装</t>
    </r>
    <r>
      <rPr>
        <sz val="18"/>
        <rFont val="Times New Roman"/>
        <family val="2"/>
        <charset val="-122"/>
      </rPr>
      <t>30%</t>
    </r>
    <r>
      <rPr>
        <sz val="18"/>
        <rFont val="仿宋_GB2312"/>
        <family val="2"/>
        <charset val="-122"/>
      </rPr>
      <t>，完成工程量</t>
    </r>
    <r>
      <rPr>
        <sz val="18"/>
        <rFont val="Times New Roman"/>
        <family val="2"/>
        <charset val="-122"/>
      </rPr>
      <t>30%</t>
    </r>
  </si>
  <si>
    <r>
      <rPr>
        <sz val="18"/>
        <rFont val="仿宋_GB2312"/>
        <family val="2"/>
        <charset val="-122"/>
      </rPr>
      <t>柳西水厂三期工程</t>
    </r>
  </si>
  <si>
    <r>
      <rPr>
        <sz val="18"/>
        <rFont val="仿宋_GB2312"/>
        <family val="2"/>
        <charset val="-122"/>
      </rPr>
      <t>市水务集团</t>
    </r>
  </si>
  <si>
    <r>
      <rPr>
        <sz val="18"/>
        <rFont val="仿宋_GB2312"/>
        <family val="2"/>
        <charset val="-122"/>
      </rPr>
      <t>扩建净水厂净水工程，规模</t>
    </r>
    <r>
      <rPr>
        <sz val="18"/>
        <rFont val="Times New Roman"/>
        <family val="2"/>
        <charset val="-122"/>
      </rPr>
      <t>20</t>
    </r>
    <r>
      <rPr>
        <sz val="18"/>
        <rFont val="仿宋_GB2312"/>
        <family val="2"/>
        <charset val="-122"/>
      </rPr>
      <t>万立方米</t>
    </r>
    <r>
      <rPr>
        <sz val="18"/>
        <rFont val="Times New Roman"/>
        <family val="2"/>
        <charset val="-122"/>
      </rPr>
      <t>/</t>
    </r>
    <r>
      <rPr>
        <sz val="18"/>
        <rFont val="仿宋_GB2312"/>
        <family val="2"/>
        <charset val="-122"/>
      </rPr>
      <t>天；污泥处理工程，规模</t>
    </r>
    <r>
      <rPr>
        <sz val="18"/>
        <rFont val="Times New Roman"/>
        <family val="2"/>
        <charset val="-122"/>
      </rPr>
      <t>50</t>
    </r>
    <r>
      <rPr>
        <sz val="18"/>
        <rFont val="仿宋_GB2312"/>
        <family val="2"/>
        <charset val="-122"/>
      </rPr>
      <t>万立方米</t>
    </r>
    <r>
      <rPr>
        <sz val="18"/>
        <rFont val="Times New Roman"/>
        <family val="2"/>
        <charset val="-122"/>
      </rPr>
      <t>/</t>
    </r>
    <r>
      <rPr>
        <sz val="18"/>
        <rFont val="仿宋_GB2312"/>
        <family val="2"/>
        <charset val="-122"/>
      </rPr>
      <t>天；取水工程改造，规模</t>
    </r>
    <r>
      <rPr>
        <sz val="18"/>
        <rFont val="Times New Roman"/>
        <family val="2"/>
        <charset val="-122"/>
      </rPr>
      <t>20</t>
    </r>
    <r>
      <rPr>
        <sz val="18"/>
        <rFont val="仿宋_GB2312"/>
        <family val="2"/>
        <charset val="-122"/>
      </rPr>
      <t>万立方米</t>
    </r>
    <r>
      <rPr>
        <sz val="18"/>
        <rFont val="Times New Roman"/>
        <family val="2"/>
        <charset val="-122"/>
      </rPr>
      <t>/</t>
    </r>
    <r>
      <rPr>
        <sz val="18"/>
        <rFont val="仿宋_GB2312"/>
        <family val="2"/>
        <charset val="-122"/>
      </rPr>
      <t>天，一期二期水厂污泥连接</t>
    </r>
  </si>
  <si>
    <r>
      <rPr>
        <sz val="18"/>
        <rFont val="仿宋_GB2312"/>
        <family val="2"/>
        <charset val="-122"/>
      </rPr>
      <t>完成取水工程</t>
    </r>
    <r>
      <rPr>
        <sz val="18"/>
        <rFont val="Times New Roman"/>
        <family val="2"/>
        <charset val="-122"/>
      </rPr>
      <t>70%</t>
    </r>
    <r>
      <rPr>
        <sz val="18"/>
        <rFont val="仿宋_GB2312"/>
        <family val="2"/>
        <charset val="-122"/>
      </rPr>
      <t>工程量，净水厂工程土建</t>
    </r>
    <r>
      <rPr>
        <sz val="18"/>
        <rFont val="Times New Roman"/>
        <family val="2"/>
        <charset val="-122"/>
      </rPr>
      <t>30%</t>
    </r>
    <r>
      <rPr>
        <sz val="18"/>
        <rFont val="仿宋_GB2312"/>
        <family val="2"/>
        <charset val="-122"/>
      </rPr>
      <t>工程量</t>
    </r>
  </si>
  <si>
    <r>
      <rPr>
        <sz val="18"/>
        <rFont val="仿宋_GB2312"/>
        <family val="2"/>
        <charset val="-122"/>
      </rPr>
      <t>完成取水工程</t>
    </r>
    <r>
      <rPr>
        <sz val="18"/>
        <rFont val="Times New Roman"/>
        <family val="2"/>
        <charset val="-122"/>
      </rPr>
      <t>85%</t>
    </r>
    <r>
      <rPr>
        <sz val="18"/>
        <rFont val="仿宋_GB2312"/>
        <family val="2"/>
        <charset val="-122"/>
      </rPr>
      <t>工程量；完成净水工程土建</t>
    </r>
    <r>
      <rPr>
        <sz val="18"/>
        <rFont val="Times New Roman"/>
        <family val="2"/>
        <charset val="-122"/>
      </rPr>
      <t>40%</t>
    </r>
    <r>
      <rPr>
        <sz val="18"/>
        <rFont val="仿宋_GB2312"/>
        <family val="2"/>
        <charset val="-122"/>
      </rPr>
      <t>工程量</t>
    </r>
  </si>
  <si>
    <r>
      <rPr>
        <sz val="18"/>
        <rFont val="仿宋_GB2312"/>
        <family val="2"/>
        <charset val="-122"/>
      </rPr>
      <t>完成取水工程</t>
    </r>
    <r>
      <rPr>
        <sz val="18"/>
        <rFont val="Times New Roman"/>
        <family val="2"/>
        <charset val="-122"/>
      </rPr>
      <t>100%</t>
    </r>
    <r>
      <rPr>
        <sz val="18"/>
        <rFont val="仿宋_GB2312"/>
        <family val="2"/>
        <charset val="-122"/>
      </rPr>
      <t>工程量；完成净水工程土建</t>
    </r>
    <r>
      <rPr>
        <sz val="18"/>
        <rFont val="Times New Roman"/>
        <family val="2"/>
        <charset val="-122"/>
      </rPr>
      <t>50%</t>
    </r>
    <r>
      <rPr>
        <sz val="18"/>
        <rFont val="仿宋_GB2312"/>
        <family val="2"/>
        <charset val="-122"/>
      </rPr>
      <t>工程量</t>
    </r>
  </si>
  <si>
    <r>
      <rPr>
        <sz val="18"/>
        <rFont val="仿宋_GB2312"/>
        <family val="2"/>
        <charset val="-122"/>
      </rPr>
      <t>完成净水工程土建</t>
    </r>
    <r>
      <rPr>
        <sz val="18"/>
        <rFont val="Times New Roman"/>
        <family val="2"/>
        <charset val="-122"/>
      </rPr>
      <t>80%</t>
    </r>
    <r>
      <rPr>
        <sz val="18"/>
        <rFont val="仿宋_GB2312"/>
        <family val="2"/>
        <charset val="-122"/>
      </rPr>
      <t>工程量，完成设备招标</t>
    </r>
  </si>
  <si>
    <r>
      <rPr>
        <sz val="18"/>
        <rFont val="仿宋_GB2312"/>
        <family val="2"/>
        <charset val="-122"/>
      </rPr>
      <t>柳州市柳江区城乡供水一体化建设项目</t>
    </r>
  </si>
  <si>
    <r>
      <rPr>
        <sz val="18"/>
        <rFont val="仿宋_GB2312"/>
        <family val="2"/>
        <charset val="-122"/>
      </rPr>
      <t>柳州市柳江区鸿源资产经营有限责任公司</t>
    </r>
  </si>
  <si>
    <r>
      <rPr>
        <sz val="18"/>
        <rFont val="仿宋_GB2312"/>
        <family val="2"/>
        <charset val="-122"/>
      </rPr>
      <t>该项目属改扩建（新建）供水工程，由</t>
    </r>
    <r>
      <rPr>
        <sz val="18"/>
        <rFont val="Times New Roman"/>
        <family val="2"/>
        <charset val="-122"/>
      </rPr>
      <t>4</t>
    </r>
    <r>
      <rPr>
        <sz val="18"/>
        <rFont val="仿宋_GB2312"/>
        <family val="2"/>
        <charset val="-122"/>
      </rPr>
      <t>个子项目组成，规划总用地由</t>
    </r>
    <r>
      <rPr>
        <sz val="18"/>
        <rFont val="Times New Roman"/>
        <family val="2"/>
        <charset val="-122"/>
      </rPr>
      <t>32.598</t>
    </r>
    <r>
      <rPr>
        <sz val="18"/>
        <rFont val="仿宋_GB2312"/>
        <family val="2"/>
        <charset val="-122"/>
      </rPr>
      <t>亩调整为</t>
    </r>
    <r>
      <rPr>
        <sz val="18"/>
        <rFont val="Times New Roman"/>
        <family val="2"/>
        <charset val="-122"/>
      </rPr>
      <t>59.17</t>
    </r>
    <r>
      <rPr>
        <sz val="18"/>
        <rFont val="仿宋_GB2312"/>
        <family val="2"/>
        <charset val="-122"/>
      </rPr>
      <t>亩，设计供水总规模</t>
    </r>
    <r>
      <rPr>
        <sz val="18"/>
        <rFont val="Times New Roman"/>
        <family val="2"/>
        <charset val="-122"/>
      </rPr>
      <t>7.2</t>
    </r>
    <r>
      <rPr>
        <sz val="18"/>
        <rFont val="仿宋_GB2312"/>
        <family val="2"/>
        <charset val="-122"/>
      </rPr>
      <t>万立方米</t>
    </r>
    <r>
      <rPr>
        <sz val="18"/>
        <rFont val="Times New Roman"/>
        <family val="2"/>
        <charset val="-122"/>
      </rPr>
      <t>/</t>
    </r>
    <r>
      <rPr>
        <sz val="18"/>
        <rFont val="仿宋_GB2312"/>
        <family val="2"/>
        <charset val="-122"/>
      </rPr>
      <t>日</t>
    </r>
  </si>
  <si>
    <t>2022-2026</t>
  </si>
  <si>
    <r>
      <rPr>
        <sz val="18"/>
        <rFont val="仿宋_GB2312"/>
        <family val="2"/>
        <charset val="-122"/>
      </rPr>
      <t>土建施工</t>
    </r>
  </si>
  <si>
    <r>
      <rPr>
        <sz val="18"/>
        <rFont val="仿宋_GB2312"/>
        <family val="2"/>
        <charset val="-122"/>
      </rPr>
      <t>完成乡镇交地部分管网的</t>
    </r>
    <r>
      <rPr>
        <sz val="18"/>
        <rFont val="Times New Roman"/>
        <family val="2"/>
        <charset val="-122"/>
      </rPr>
      <t>5%</t>
    </r>
  </si>
  <si>
    <r>
      <rPr>
        <sz val="18"/>
        <rFont val="仿宋_GB2312"/>
        <family val="2"/>
        <charset val="-122"/>
      </rPr>
      <t>完成乡镇交地部分管网的</t>
    </r>
    <r>
      <rPr>
        <sz val="18"/>
        <rFont val="Times New Roman"/>
        <family val="2"/>
        <charset val="-122"/>
      </rPr>
      <t>10%</t>
    </r>
  </si>
  <si>
    <r>
      <rPr>
        <sz val="18"/>
        <rFont val="仿宋_GB2312"/>
        <family val="2"/>
        <charset val="-122"/>
      </rPr>
      <t>完成主体建设</t>
    </r>
    <r>
      <rPr>
        <sz val="18"/>
        <rFont val="Times New Roman"/>
        <family val="2"/>
        <charset val="-122"/>
      </rPr>
      <t>10%</t>
    </r>
    <r>
      <rPr>
        <sz val="18"/>
        <rFont val="仿宋_GB2312"/>
        <family val="2"/>
        <charset val="-122"/>
      </rPr>
      <t>，完成乡镇交地部分管网的</t>
    </r>
    <r>
      <rPr>
        <sz val="18"/>
        <rFont val="Times New Roman"/>
        <family val="2"/>
        <charset val="-122"/>
      </rPr>
      <t>15%</t>
    </r>
  </si>
  <si>
    <r>
      <rPr>
        <sz val="18"/>
        <rFont val="仿宋_GB2312"/>
        <family val="2"/>
        <charset val="-122"/>
      </rPr>
      <t>完成主体建设</t>
    </r>
    <r>
      <rPr>
        <sz val="18"/>
        <rFont val="Times New Roman"/>
        <family val="2"/>
        <charset val="-122"/>
      </rPr>
      <t>15%</t>
    </r>
    <r>
      <rPr>
        <sz val="18"/>
        <rFont val="仿宋_GB2312"/>
        <family val="2"/>
        <charset val="-122"/>
      </rPr>
      <t>，完成乡镇交地部分管网的</t>
    </r>
    <r>
      <rPr>
        <sz val="18"/>
        <rFont val="Times New Roman"/>
        <family val="2"/>
        <charset val="-122"/>
      </rPr>
      <t>25%</t>
    </r>
  </si>
  <si>
    <r>
      <rPr>
        <sz val="18"/>
        <rFont val="仿宋_GB2312"/>
        <family val="2"/>
        <charset val="-122"/>
      </rPr>
      <t>鹿寨县城第一污水处理厂改扩建工程</t>
    </r>
  </si>
  <si>
    <r>
      <rPr>
        <sz val="18"/>
        <rFont val="仿宋_GB2312"/>
        <family val="2"/>
        <charset val="-122"/>
      </rPr>
      <t>鹿寨县汇一联城市开发投资有限责任公司</t>
    </r>
  </si>
  <si>
    <r>
      <rPr>
        <sz val="18"/>
        <rFont val="仿宋_GB2312"/>
        <family val="2"/>
        <charset val="-122"/>
      </rPr>
      <t>主要对县城第一污水处理厂进行提标扩建，由一级</t>
    </r>
    <r>
      <rPr>
        <sz val="18"/>
        <rFont val="Times New Roman"/>
        <family val="2"/>
        <charset val="-122"/>
      </rPr>
      <t>B</t>
    </r>
    <r>
      <rPr>
        <sz val="18"/>
        <rFont val="仿宋_GB2312"/>
        <family val="2"/>
        <charset val="-122"/>
      </rPr>
      <t>标提至一级</t>
    </r>
    <r>
      <rPr>
        <sz val="18"/>
        <rFont val="Times New Roman"/>
        <family val="2"/>
        <charset val="-122"/>
      </rPr>
      <t>A</t>
    </r>
    <r>
      <rPr>
        <sz val="18"/>
        <rFont val="仿宋_GB2312"/>
        <family val="2"/>
        <charset val="-122"/>
      </rPr>
      <t>标，日处理污水能力由</t>
    </r>
    <r>
      <rPr>
        <sz val="18"/>
        <rFont val="Times New Roman"/>
        <family val="2"/>
        <charset val="-122"/>
      </rPr>
      <t>2</t>
    </r>
    <r>
      <rPr>
        <sz val="18"/>
        <rFont val="仿宋_GB2312"/>
        <family val="2"/>
        <charset val="-122"/>
      </rPr>
      <t>万吨</t>
    </r>
    <r>
      <rPr>
        <sz val="18"/>
        <rFont val="Times New Roman"/>
        <family val="2"/>
        <charset val="-122"/>
      </rPr>
      <t>/</t>
    </r>
    <r>
      <rPr>
        <sz val="18"/>
        <rFont val="仿宋_GB2312"/>
        <family val="2"/>
        <charset val="-122"/>
      </rPr>
      <t>天扩容至</t>
    </r>
    <r>
      <rPr>
        <sz val="18"/>
        <rFont val="Times New Roman"/>
        <family val="2"/>
        <charset val="-122"/>
      </rPr>
      <t>6</t>
    </r>
    <r>
      <rPr>
        <sz val="18"/>
        <rFont val="仿宋_GB2312"/>
        <family val="2"/>
        <charset val="-122"/>
      </rPr>
      <t>万吨</t>
    </r>
    <r>
      <rPr>
        <sz val="18"/>
        <rFont val="Times New Roman"/>
        <family val="2"/>
        <charset val="-122"/>
      </rPr>
      <t>/</t>
    </r>
    <r>
      <rPr>
        <sz val="18"/>
        <rFont val="仿宋_GB2312"/>
        <family val="2"/>
        <charset val="-122"/>
      </rPr>
      <t>天</t>
    </r>
  </si>
  <si>
    <r>
      <rPr>
        <sz val="18"/>
        <rFont val="仿宋_GB2312"/>
        <family val="2"/>
        <charset val="-122"/>
      </rPr>
      <t>财政资金</t>
    </r>
    <r>
      <rPr>
        <sz val="18"/>
        <rFont val="Times New Roman"/>
        <family val="2"/>
        <charset val="-122"/>
      </rPr>
      <t xml:space="preserve">
</t>
    </r>
    <r>
      <rPr>
        <sz val="18"/>
        <rFont val="仿宋_GB2312"/>
        <family val="2"/>
        <charset val="-122"/>
      </rPr>
      <t>业主自筹</t>
    </r>
    <r>
      <rPr>
        <sz val="18"/>
        <rFont val="Times New Roman"/>
        <family val="2"/>
        <charset val="-122"/>
      </rPr>
      <t xml:space="preserve">
</t>
    </r>
    <r>
      <rPr>
        <sz val="18"/>
        <rFont val="仿宋_GB2312"/>
        <family val="2"/>
        <charset val="-122"/>
      </rPr>
      <t>银行贷款</t>
    </r>
  </si>
  <si>
    <r>
      <rPr>
        <sz val="18"/>
        <rFont val="仿宋_GB2312"/>
        <family val="2"/>
        <charset val="-122"/>
      </rPr>
      <t>完成总工程量的</t>
    </r>
    <r>
      <rPr>
        <sz val="18"/>
        <rFont val="Times New Roman"/>
        <family val="2"/>
        <charset val="-122"/>
      </rPr>
      <t>10%</t>
    </r>
    <r>
      <rPr>
        <sz val="18"/>
        <rFont val="仿宋_GB2312"/>
        <family val="2"/>
        <charset val="-122"/>
      </rPr>
      <t>，开展土方回填及</t>
    </r>
    <r>
      <rPr>
        <sz val="18"/>
        <rFont val="Times New Roman"/>
        <family val="2"/>
        <charset val="-122"/>
      </rPr>
      <t>CFG</t>
    </r>
    <r>
      <rPr>
        <sz val="18"/>
        <rFont val="仿宋_GB2312"/>
        <family val="2"/>
        <charset val="-122"/>
      </rPr>
      <t>桩基施工工作</t>
    </r>
  </si>
  <si>
    <r>
      <rPr>
        <sz val="18"/>
        <rFont val="仿宋_GB2312"/>
        <family val="2"/>
        <charset val="-122"/>
      </rPr>
      <t>完成总工程量的</t>
    </r>
    <r>
      <rPr>
        <sz val="18"/>
        <rFont val="Times New Roman"/>
        <family val="2"/>
        <charset val="-122"/>
      </rPr>
      <t>20%</t>
    </r>
    <r>
      <rPr>
        <sz val="18"/>
        <rFont val="仿宋_GB2312"/>
        <family val="2"/>
        <charset val="-122"/>
      </rPr>
      <t>，开展基础施工</t>
    </r>
  </si>
  <si>
    <r>
      <rPr>
        <sz val="18"/>
        <rFont val="仿宋_GB2312"/>
        <family val="2"/>
        <charset val="-122"/>
      </rPr>
      <t>完成总工程量的</t>
    </r>
    <r>
      <rPr>
        <sz val="18"/>
        <rFont val="Times New Roman"/>
        <family val="2"/>
        <charset val="-122"/>
      </rPr>
      <t>25%</t>
    </r>
    <r>
      <rPr>
        <sz val="18"/>
        <rFont val="仿宋_GB2312"/>
        <family val="2"/>
        <charset val="-122"/>
      </rPr>
      <t>，开展主体结构施工</t>
    </r>
  </si>
  <si>
    <r>
      <rPr>
        <sz val="18"/>
        <rFont val="仿宋_GB2312"/>
        <family val="2"/>
        <charset val="-122"/>
      </rPr>
      <t>完成总工程量的</t>
    </r>
    <r>
      <rPr>
        <sz val="18"/>
        <rFont val="Times New Roman"/>
        <family val="2"/>
        <charset val="-122"/>
      </rPr>
      <t>30%</t>
    </r>
    <r>
      <rPr>
        <sz val="18"/>
        <rFont val="仿宋_GB2312"/>
        <family val="2"/>
        <charset val="-122"/>
      </rPr>
      <t>，开展主体结构施工</t>
    </r>
  </si>
  <si>
    <r>
      <rPr>
        <sz val="18"/>
        <rFont val="仿宋_GB2312"/>
        <family val="2"/>
        <charset val="-122"/>
      </rPr>
      <t>管网优化改造升压及柳北片区焦炉煤气气源转换</t>
    </r>
  </si>
  <si>
    <r>
      <rPr>
        <sz val="18"/>
        <rFont val="仿宋_GB2312"/>
        <family val="2"/>
        <charset val="-122"/>
      </rPr>
      <t>管网优化改造升压新建中压燃气管道</t>
    </r>
    <r>
      <rPr>
        <sz val="18"/>
        <rFont val="Times New Roman"/>
        <family val="2"/>
        <charset val="-122"/>
      </rPr>
      <t>78.43</t>
    </r>
    <r>
      <rPr>
        <sz val="18"/>
        <rFont val="仿宋_GB2312"/>
        <family val="2"/>
        <charset val="-122"/>
      </rPr>
      <t>公里，调压站</t>
    </r>
    <r>
      <rPr>
        <sz val="18"/>
        <rFont val="Times New Roman"/>
        <family val="2"/>
        <charset val="-122"/>
      </rPr>
      <t>11</t>
    </r>
    <r>
      <rPr>
        <sz val="18"/>
        <rFont val="仿宋_GB2312"/>
        <family val="2"/>
        <charset val="-122"/>
      </rPr>
      <t>个，维修改造老旧燃气管道</t>
    </r>
    <r>
      <rPr>
        <sz val="18"/>
        <rFont val="Times New Roman"/>
        <family val="2"/>
        <charset val="-122"/>
      </rPr>
      <t>23.38</t>
    </r>
    <r>
      <rPr>
        <sz val="18"/>
        <rFont val="仿宋_GB2312"/>
        <family val="2"/>
        <charset val="-122"/>
      </rPr>
      <t>公里，调压站</t>
    </r>
    <r>
      <rPr>
        <sz val="18"/>
        <rFont val="Times New Roman"/>
        <family val="2"/>
        <charset val="-122"/>
      </rPr>
      <t>24</t>
    </r>
    <r>
      <rPr>
        <sz val="18"/>
        <rFont val="仿宋_GB2312"/>
        <family val="2"/>
        <charset val="-122"/>
      </rPr>
      <t>个；柳北片区焦炉煤气气源转换新建中压燃气管道</t>
    </r>
    <r>
      <rPr>
        <sz val="18"/>
        <rFont val="Times New Roman"/>
        <family val="2"/>
        <charset val="-122"/>
      </rPr>
      <t>20.78</t>
    </r>
    <r>
      <rPr>
        <sz val="18"/>
        <rFont val="仿宋_GB2312"/>
        <family val="2"/>
        <charset val="-122"/>
      </rPr>
      <t>公里，调压站</t>
    </r>
    <r>
      <rPr>
        <sz val="18"/>
        <rFont val="Times New Roman"/>
        <family val="2"/>
        <charset val="-122"/>
      </rPr>
      <t>29</t>
    </r>
    <r>
      <rPr>
        <sz val="18"/>
        <rFont val="仿宋_GB2312"/>
        <family val="2"/>
        <charset val="-122"/>
      </rPr>
      <t>个，维修改造老旧燃气管道</t>
    </r>
    <r>
      <rPr>
        <sz val="18"/>
        <rFont val="Times New Roman"/>
        <family val="2"/>
        <charset val="-122"/>
      </rPr>
      <t>35.71</t>
    </r>
    <r>
      <rPr>
        <sz val="18"/>
        <rFont val="仿宋_GB2312"/>
        <family val="2"/>
        <charset val="-122"/>
      </rPr>
      <t>公里，调压站</t>
    </r>
    <r>
      <rPr>
        <sz val="18"/>
        <rFont val="Times New Roman"/>
        <family val="2"/>
        <charset val="-122"/>
      </rPr>
      <t>34</t>
    </r>
    <r>
      <rPr>
        <sz val="18"/>
        <rFont val="仿宋_GB2312"/>
        <family val="2"/>
        <charset val="-122"/>
      </rPr>
      <t>个及用户燃气灶具改造</t>
    </r>
  </si>
  <si>
    <r>
      <rPr>
        <sz val="18"/>
        <rFont val="仿宋_GB2312"/>
        <family val="2"/>
        <charset val="-122"/>
      </rPr>
      <t>完成管道安装</t>
    </r>
    <r>
      <rPr>
        <sz val="18"/>
        <rFont val="Times New Roman"/>
        <family val="2"/>
        <charset val="-122"/>
      </rPr>
      <t>12km</t>
    </r>
  </si>
  <si>
    <r>
      <rPr>
        <sz val="18"/>
        <rFont val="仿宋_GB2312"/>
        <family val="2"/>
        <charset val="-122"/>
      </rPr>
      <t>累计完成管道安装</t>
    </r>
    <r>
      <rPr>
        <sz val="18"/>
        <rFont val="Times New Roman"/>
        <family val="2"/>
        <charset val="-122"/>
      </rPr>
      <t>3</t>
    </r>
    <r>
      <rPr>
        <sz val="18"/>
        <rFont val="仿宋_GB2312"/>
        <family val="2"/>
        <charset val="-122"/>
      </rPr>
      <t>千米</t>
    </r>
  </si>
  <si>
    <r>
      <rPr>
        <sz val="18"/>
        <rFont val="仿宋_GB2312"/>
        <family val="2"/>
        <charset val="-122"/>
      </rPr>
      <t>累计完成管道安装</t>
    </r>
    <r>
      <rPr>
        <sz val="18"/>
        <rFont val="Times New Roman"/>
        <family val="2"/>
        <charset val="-122"/>
      </rPr>
      <t>6</t>
    </r>
    <r>
      <rPr>
        <sz val="18"/>
        <rFont val="仿宋_GB2312"/>
        <family val="2"/>
        <charset val="-122"/>
      </rPr>
      <t>千米</t>
    </r>
  </si>
  <si>
    <r>
      <rPr>
        <sz val="18"/>
        <rFont val="仿宋_GB2312"/>
        <family val="2"/>
        <charset val="-122"/>
      </rPr>
      <t>累计完成管道安装</t>
    </r>
    <r>
      <rPr>
        <sz val="18"/>
        <rFont val="Times New Roman"/>
        <family val="2"/>
        <charset val="-122"/>
      </rPr>
      <t>9</t>
    </r>
    <r>
      <rPr>
        <sz val="18"/>
        <rFont val="仿宋_GB2312"/>
        <family val="2"/>
        <charset val="-122"/>
      </rPr>
      <t>千米</t>
    </r>
  </si>
  <si>
    <r>
      <rPr>
        <sz val="18"/>
        <rFont val="仿宋_GB2312"/>
        <family val="2"/>
        <charset val="-122"/>
      </rPr>
      <t>累计完成管道安装</t>
    </r>
    <r>
      <rPr>
        <sz val="18"/>
        <rFont val="Times New Roman"/>
        <family val="2"/>
        <charset val="-122"/>
      </rPr>
      <t>12</t>
    </r>
    <r>
      <rPr>
        <sz val="18"/>
        <rFont val="仿宋_GB2312"/>
        <family val="2"/>
        <charset val="-122"/>
      </rPr>
      <t>千米</t>
    </r>
  </si>
  <si>
    <r>
      <rPr>
        <sz val="18"/>
        <rFont val="仿宋_GB2312"/>
        <family val="2"/>
        <charset val="-122"/>
      </rPr>
      <t>鹿寨污水管网设施建设</t>
    </r>
    <r>
      <rPr>
        <sz val="18"/>
        <rFont val="Times New Roman"/>
        <family val="2"/>
        <charset val="-122"/>
      </rPr>
      <t>“</t>
    </r>
    <r>
      <rPr>
        <sz val="18"/>
        <rFont val="仿宋_GB2312"/>
        <family val="2"/>
        <charset val="-122"/>
      </rPr>
      <t>三年行动计划</t>
    </r>
    <r>
      <rPr>
        <sz val="18"/>
        <rFont val="Times New Roman"/>
        <family val="2"/>
        <charset val="-122"/>
      </rPr>
      <t>”</t>
    </r>
    <r>
      <rPr>
        <sz val="18"/>
        <rFont val="仿宋_GB2312"/>
        <family val="2"/>
        <charset val="-122"/>
      </rPr>
      <t>项目</t>
    </r>
  </si>
  <si>
    <r>
      <rPr>
        <sz val="18"/>
        <rFont val="仿宋_GB2312"/>
        <family val="2"/>
        <charset val="-122"/>
      </rPr>
      <t>鹿寨县住房和城乡建设局</t>
    </r>
  </si>
  <si>
    <r>
      <rPr>
        <sz val="18"/>
        <rFont val="仿宋_GB2312"/>
        <family val="2"/>
        <charset val="-122"/>
      </rPr>
      <t>新建污水管网</t>
    </r>
    <r>
      <rPr>
        <sz val="18"/>
        <rFont val="Times New Roman"/>
        <family val="2"/>
        <charset val="-122"/>
      </rPr>
      <t>20.47</t>
    </r>
    <r>
      <rPr>
        <sz val="18"/>
        <rFont val="仿宋_GB2312"/>
        <family val="2"/>
        <charset val="-122"/>
      </rPr>
      <t>公里，新建雨水管网</t>
    </r>
    <r>
      <rPr>
        <sz val="18"/>
        <rFont val="Times New Roman"/>
        <family val="2"/>
        <charset val="-122"/>
      </rPr>
      <t>3.76</t>
    </r>
    <r>
      <rPr>
        <sz val="18"/>
        <rFont val="仿宋_GB2312"/>
        <family val="2"/>
        <charset val="-122"/>
      </rPr>
      <t>公里，石榴河清淤长</t>
    </r>
    <r>
      <rPr>
        <sz val="18"/>
        <rFont val="Times New Roman"/>
        <family val="2"/>
        <charset val="-122"/>
      </rPr>
      <t>10.61</t>
    </r>
    <r>
      <rPr>
        <sz val="18"/>
        <rFont val="仿宋_GB2312"/>
        <family val="2"/>
        <charset val="-122"/>
      </rPr>
      <t>公里。破路面长度为</t>
    </r>
    <r>
      <rPr>
        <sz val="18"/>
        <rFont val="Times New Roman"/>
        <family val="2"/>
        <charset val="-122"/>
      </rPr>
      <t>24.23</t>
    </r>
    <r>
      <rPr>
        <sz val="18"/>
        <rFont val="仿宋_GB2312"/>
        <family val="2"/>
        <charset val="-122"/>
      </rPr>
      <t>公里，破路面积为</t>
    </r>
    <r>
      <rPr>
        <sz val="18"/>
        <rFont val="Times New Roman"/>
        <family val="2"/>
        <charset val="-122"/>
      </rPr>
      <t>72690</t>
    </r>
    <r>
      <rPr>
        <sz val="18"/>
        <rFont val="仿宋_GB2312"/>
        <family val="2"/>
        <charset val="-122"/>
      </rPr>
      <t>平方米，砖砌三面光排水沟渠为</t>
    </r>
    <r>
      <rPr>
        <sz val="18"/>
        <rFont val="Times New Roman"/>
        <family val="2"/>
        <charset val="-122"/>
      </rPr>
      <t>0.73</t>
    </r>
    <r>
      <rPr>
        <sz val="18"/>
        <rFont val="仿宋_GB2312"/>
        <family val="2"/>
        <charset val="-122"/>
      </rPr>
      <t>公里</t>
    </r>
  </si>
  <si>
    <r>
      <rPr>
        <sz val="18"/>
        <rFont val="仿宋_GB2312"/>
        <family val="2"/>
        <charset val="-122"/>
      </rPr>
      <t>完成工程量的</t>
    </r>
    <r>
      <rPr>
        <sz val="18"/>
        <rFont val="Times New Roman"/>
        <family val="2"/>
        <charset val="-122"/>
      </rPr>
      <t>65%</t>
    </r>
  </si>
  <si>
    <r>
      <rPr>
        <sz val="18"/>
        <rFont val="仿宋_GB2312"/>
        <family val="2"/>
        <charset val="-122"/>
      </rPr>
      <t>完成工程量的</t>
    </r>
    <r>
      <rPr>
        <sz val="18"/>
        <rFont val="Times New Roman"/>
        <family val="2"/>
        <charset val="-122"/>
      </rPr>
      <t>70%</t>
    </r>
  </si>
  <si>
    <r>
      <rPr>
        <sz val="18"/>
        <rFont val="仿宋_GB2312"/>
        <family val="2"/>
        <charset val="-122"/>
      </rPr>
      <t>融水苗族自治县贝江自来水厂一期工程</t>
    </r>
  </si>
  <si>
    <r>
      <rPr>
        <sz val="18"/>
        <rFont val="仿宋_GB2312"/>
        <family val="2"/>
        <charset val="-122"/>
      </rPr>
      <t>融水县自来水厂</t>
    </r>
  </si>
  <si>
    <r>
      <rPr>
        <sz val="18"/>
        <rFont val="仿宋_GB2312"/>
        <family val="2"/>
        <charset val="-122"/>
      </rPr>
      <t>新建规模为</t>
    </r>
    <r>
      <rPr>
        <sz val="18"/>
        <rFont val="Times New Roman"/>
        <family val="2"/>
        <charset val="-122"/>
      </rPr>
      <t>6</t>
    </r>
    <r>
      <rPr>
        <sz val="18"/>
        <rFont val="仿宋_GB2312"/>
        <family val="2"/>
        <charset val="-122"/>
      </rPr>
      <t>万立方米</t>
    </r>
    <r>
      <rPr>
        <sz val="18"/>
        <rFont val="Times New Roman"/>
        <family val="2"/>
        <charset val="-122"/>
      </rPr>
      <t>/</t>
    </r>
    <r>
      <rPr>
        <sz val="18"/>
        <rFont val="仿宋_GB2312"/>
        <family val="2"/>
        <charset val="-122"/>
      </rPr>
      <t>天的取水泵站及净水厂各一座，及输配水管道长</t>
    </r>
    <r>
      <rPr>
        <sz val="18"/>
        <rFont val="Times New Roman"/>
        <family val="2"/>
        <charset val="-122"/>
      </rPr>
      <t>29.3</t>
    </r>
    <r>
      <rPr>
        <sz val="18"/>
        <rFont val="仿宋_GB2312"/>
        <family val="2"/>
        <charset val="-122"/>
      </rPr>
      <t>公里</t>
    </r>
  </si>
  <si>
    <r>
      <rPr>
        <sz val="18"/>
        <rFont val="仿宋_GB2312"/>
        <family val="2"/>
        <charset val="-122"/>
      </rPr>
      <t>计划一季度完成总工程量的</t>
    </r>
    <r>
      <rPr>
        <sz val="18"/>
        <rFont val="Times New Roman"/>
        <family val="2"/>
        <charset val="-122"/>
      </rPr>
      <t>5%</t>
    </r>
    <r>
      <rPr>
        <sz val="18"/>
        <rFont val="仿宋_GB2312"/>
        <family val="2"/>
        <charset val="-122"/>
      </rPr>
      <t>，开展管网施工工作</t>
    </r>
  </si>
  <si>
    <r>
      <rPr>
        <sz val="18"/>
        <rFont val="仿宋_GB2312"/>
        <family val="2"/>
        <charset val="-122"/>
      </rPr>
      <t>计划二季度完成总工程量的</t>
    </r>
    <r>
      <rPr>
        <sz val="18"/>
        <rFont val="Times New Roman"/>
        <family val="2"/>
        <charset val="-122"/>
      </rPr>
      <t>10%</t>
    </r>
    <r>
      <rPr>
        <sz val="18"/>
        <rFont val="仿宋_GB2312"/>
        <family val="2"/>
        <charset val="-122"/>
      </rPr>
      <t>，开展管网施工工作</t>
    </r>
  </si>
  <si>
    <r>
      <rPr>
        <sz val="18"/>
        <rFont val="仿宋_GB2312"/>
        <family val="2"/>
        <charset val="-122"/>
      </rPr>
      <t>计划三季度完成总工程量的</t>
    </r>
    <r>
      <rPr>
        <sz val="18"/>
        <rFont val="Times New Roman"/>
        <family val="2"/>
        <charset val="-122"/>
      </rPr>
      <t>20%</t>
    </r>
    <r>
      <rPr>
        <sz val="18"/>
        <rFont val="仿宋_GB2312"/>
        <family val="2"/>
        <charset val="-122"/>
      </rPr>
      <t>，开展管网施工工作</t>
    </r>
  </si>
  <si>
    <r>
      <rPr>
        <sz val="18"/>
        <rFont val="仿宋_GB2312"/>
        <family val="2"/>
        <charset val="-122"/>
      </rPr>
      <t>计划四季度完成总工程量的</t>
    </r>
    <r>
      <rPr>
        <sz val="18"/>
        <rFont val="Times New Roman"/>
        <family val="2"/>
        <charset val="-122"/>
      </rPr>
      <t>30%</t>
    </r>
    <r>
      <rPr>
        <sz val="18"/>
        <rFont val="仿宋_GB2312"/>
        <family val="2"/>
        <charset val="-122"/>
      </rPr>
      <t>，开展管网施工工作</t>
    </r>
  </si>
  <si>
    <r>
      <rPr>
        <sz val="18"/>
        <rFont val="仿宋_GB2312"/>
        <family val="2"/>
        <charset val="-122"/>
      </rPr>
      <t>柳城县管道燃气建设项目</t>
    </r>
  </si>
  <si>
    <r>
      <rPr>
        <sz val="18"/>
        <rFont val="仿宋_GB2312"/>
        <family val="2"/>
        <charset val="-122"/>
      </rPr>
      <t>柳州市中燃公司</t>
    </r>
  </si>
  <si>
    <r>
      <rPr>
        <sz val="18"/>
        <rFont val="仿宋_GB2312"/>
        <family val="2"/>
        <charset val="-122"/>
      </rPr>
      <t>大埔供气站建设；大埔镇市政燃气管网建设；大埔镇居民、工商业用户管道燃气安装及供气；柳城县下辖各乡镇及工业园区管道燃气管网建设</t>
    </r>
  </si>
  <si>
    <r>
      <rPr>
        <sz val="18"/>
        <rFont val="仿宋_GB2312"/>
        <family val="2"/>
        <charset val="-122"/>
      </rPr>
      <t>完成</t>
    </r>
    <r>
      <rPr>
        <sz val="18"/>
        <rFont val="Times New Roman"/>
        <family val="2"/>
        <charset val="-122"/>
      </rPr>
      <t>6.6</t>
    </r>
    <r>
      <rPr>
        <sz val="18"/>
        <rFont val="仿宋_GB2312"/>
        <family val="2"/>
        <charset val="-122"/>
      </rPr>
      <t>公里市政中压燃气管道敷设</t>
    </r>
  </si>
  <si>
    <r>
      <rPr>
        <sz val="18"/>
        <rFont val="仿宋_GB2312"/>
        <family val="2"/>
        <charset val="-122"/>
      </rPr>
      <t>完成城区管网</t>
    </r>
    <r>
      <rPr>
        <sz val="18"/>
        <rFont val="Times New Roman"/>
        <family val="2"/>
        <charset val="-122"/>
      </rPr>
      <t>1</t>
    </r>
    <r>
      <rPr>
        <sz val="18"/>
        <rFont val="仿宋_GB2312"/>
        <family val="2"/>
        <charset val="-122"/>
      </rPr>
      <t>公里铺设续。</t>
    </r>
    <r>
      <rPr>
        <sz val="18"/>
        <rFont val="Times New Roman"/>
        <family val="2"/>
        <charset val="-122"/>
      </rPr>
      <t xml:space="preserve">
</t>
    </r>
    <r>
      <rPr>
        <sz val="18"/>
        <rFont val="仿宋_GB2312"/>
        <family val="2"/>
        <charset val="-122"/>
      </rPr>
      <t>完成</t>
    </r>
    <r>
      <rPr>
        <sz val="18"/>
        <rFont val="Times New Roman"/>
        <family val="2"/>
        <charset val="-122"/>
      </rPr>
      <t>6.6</t>
    </r>
    <r>
      <rPr>
        <sz val="18"/>
        <rFont val="仿宋_GB2312"/>
        <family val="2"/>
        <charset val="-122"/>
      </rPr>
      <t>公里市政中压燃气管道敷设</t>
    </r>
    <r>
      <rPr>
        <sz val="18"/>
        <rFont val="Times New Roman"/>
        <family val="2"/>
        <charset val="-122"/>
      </rPr>
      <t>20%</t>
    </r>
  </si>
  <si>
    <r>
      <rPr>
        <sz val="18"/>
        <rFont val="仿宋_GB2312"/>
        <family val="2"/>
        <charset val="-122"/>
      </rPr>
      <t>完成工程建设用地出让手、大埔供气站开工建设。</t>
    </r>
    <r>
      <rPr>
        <sz val="18"/>
        <rFont val="Times New Roman"/>
        <family val="2"/>
        <charset val="-122"/>
      </rPr>
      <t xml:space="preserve">
</t>
    </r>
    <r>
      <rPr>
        <sz val="18"/>
        <rFont val="仿宋_GB2312"/>
        <family val="2"/>
        <charset val="-122"/>
      </rPr>
      <t>完成</t>
    </r>
    <r>
      <rPr>
        <sz val="18"/>
        <rFont val="Times New Roman"/>
        <family val="2"/>
        <charset val="-122"/>
      </rPr>
      <t>6.6</t>
    </r>
    <r>
      <rPr>
        <sz val="18"/>
        <rFont val="仿宋_GB2312"/>
        <family val="2"/>
        <charset val="-122"/>
      </rPr>
      <t>公里市政中压燃气管道敷设</t>
    </r>
    <r>
      <rPr>
        <sz val="18"/>
        <rFont val="Times New Roman"/>
        <family val="2"/>
        <charset val="-122"/>
      </rPr>
      <t>45%</t>
    </r>
  </si>
  <si>
    <r>
      <rPr>
        <sz val="18"/>
        <rFont val="仿宋_GB2312"/>
        <family val="2"/>
        <charset val="-122"/>
      </rPr>
      <t>完成大埔供气站土建工程</t>
    </r>
    <r>
      <rPr>
        <sz val="18"/>
        <rFont val="Times New Roman"/>
        <family val="2"/>
        <charset val="-122"/>
      </rPr>
      <t>20%</t>
    </r>
    <r>
      <rPr>
        <sz val="18"/>
        <rFont val="仿宋_GB2312"/>
        <family val="2"/>
        <charset val="-122"/>
      </rPr>
      <t>及设备安装。</t>
    </r>
    <r>
      <rPr>
        <sz val="18"/>
        <rFont val="Times New Roman"/>
        <family val="2"/>
        <charset val="-122"/>
      </rPr>
      <t xml:space="preserve">
</t>
    </r>
    <r>
      <rPr>
        <sz val="18"/>
        <rFont val="仿宋_GB2312"/>
        <family val="2"/>
        <charset val="-122"/>
      </rPr>
      <t>完成</t>
    </r>
    <r>
      <rPr>
        <sz val="18"/>
        <rFont val="Times New Roman"/>
        <family val="2"/>
        <charset val="-122"/>
      </rPr>
      <t>6.6</t>
    </r>
    <r>
      <rPr>
        <sz val="18"/>
        <rFont val="仿宋_GB2312"/>
        <family val="2"/>
        <charset val="-122"/>
      </rPr>
      <t>公里市政中压燃气管道敷设</t>
    </r>
    <r>
      <rPr>
        <sz val="18"/>
        <rFont val="Times New Roman"/>
        <family val="2"/>
        <charset val="-122"/>
      </rPr>
      <t>70%</t>
    </r>
  </si>
  <si>
    <r>
      <rPr>
        <sz val="18"/>
        <rFont val="仿宋_GB2312"/>
        <family val="2"/>
        <charset val="-122"/>
      </rPr>
      <t>完成大埔供气站设备调试及管道燃气管网敷设。</t>
    </r>
    <r>
      <rPr>
        <sz val="18"/>
        <rFont val="Times New Roman"/>
        <family val="2"/>
        <charset val="-122"/>
      </rPr>
      <t xml:space="preserve">
</t>
    </r>
    <r>
      <rPr>
        <sz val="18"/>
        <rFont val="仿宋_GB2312"/>
        <family val="2"/>
        <charset val="-122"/>
      </rPr>
      <t>完成</t>
    </r>
    <r>
      <rPr>
        <sz val="18"/>
        <rFont val="Times New Roman"/>
        <family val="2"/>
        <charset val="-122"/>
      </rPr>
      <t>6.6</t>
    </r>
    <r>
      <rPr>
        <sz val="18"/>
        <rFont val="仿宋_GB2312"/>
        <family val="2"/>
        <charset val="-122"/>
      </rPr>
      <t>公里市政中压燃气管道敷设</t>
    </r>
    <r>
      <rPr>
        <sz val="18"/>
        <rFont val="Times New Roman"/>
        <family val="2"/>
        <charset val="-122"/>
      </rPr>
      <t>100%</t>
    </r>
  </si>
  <si>
    <r>
      <rPr>
        <sz val="18"/>
        <rFont val="仿宋_GB2312"/>
        <family val="2"/>
        <charset val="-122"/>
      </rPr>
      <t>柳州市洛埠镇污水提升泵站及配套管网工程</t>
    </r>
  </si>
  <si>
    <r>
      <rPr>
        <sz val="18"/>
        <rFont val="仿宋_GB2312"/>
        <family val="2"/>
        <charset val="-122"/>
      </rPr>
      <t>新建规模为</t>
    </r>
    <r>
      <rPr>
        <sz val="18"/>
        <rFont val="Times New Roman"/>
        <family val="2"/>
        <charset val="-122"/>
      </rPr>
      <t>0.3</t>
    </r>
    <r>
      <rPr>
        <sz val="18"/>
        <rFont val="仿宋_GB2312"/>
        <family val="2"/>
        <charset val="-122"/>
      </rPr>
      <t>万立方米</t>
    </r>
    <r>
      <rPr>
        <sz val="18"/>
        <rFont val="Times New Roman"/>
        <family val="2"/>
        <charset val="-122"/>
      </rPr>
      <t>/</t>
    </r>
    <r>
      <rPr>
        <sz val="18"/>
        <rFont val="仿宋_GB2312"/>
        <family val="2"/>
        <charset val="-122"/>
      </rPr>
      <t>天的污水提升泵站一座，配套污水管网</t>
    </r>
    <r>
      <rPr>
        <sz val="18"/>
        <rFont val="Times New Roman"/>
        <family val="2"/>
        <charset val="-122"/>
      </rPr>
      <t>2.9</t>
    </r>
    <r>
      <rPr>
        <sz val="18"/>
        <rFont val="仿宋_GB2312"/>
        <family val="2"/>
        <charset val="-122"/>
      </rPr>
      <t>公里</t>
    </r>
  </si>
  <si>
    <r>
      <rPr>
        <sz val="18"/>
        <rFont val="仿宋_GB2312"/>
        <family val="2"/>
        <charset val="-122"/>
      </rPr>
      <t>计划一季度完成总工程量的</t>
    </r>
    <r>
      <rPr>
        <sz val="18"/>
        <rFont val="Times New Roman"/>
        <family val="2"/>
        <charset val="-122"/>
      </rPr>
      <t>20</t>
    </r>
    <r>
      <rPr>
        <sz val="18"/>
        <rFont val="仿宋_GB2312"/>
        <family val="2"/>
        <charset val="-122"/>
      </rPr>
      <t>％，开展管网施工工作</t>
    </r>
  </si>
  <si>
    <r>
      <rPr>
        <sz val="18"/>
        <rFont val="仿宋_GB2312"/>
        <family val="2"/>
        <charset val="-122"/>
      </rPr>
      <t>计划二季度完成总工程量的</t>
    </r>
    <r>
      <rPr>
        <sz val="18"/>
        <rFont val="Times New Roman"/>
        <family val="2"/>
        <charset val="-122"/>
      </rPr>
      <t>40</t>
    </r>
    <r>
      <rPr>
        <sz val="18"/>
        <rFont val="仿宋_GB2312"/>
        <family val="2"/>
        <charset val="-122"/>
      </rPr>
      <t>％，开展管网施工工作</t>
    </r>
  </si>
  <si>
    <r>
      <rPr>
        <sz val="18"/>
        <rFont val="仿宋_GB2312"/>
        <family val="2"/>
        <charset val="-122"/>
      </rPr>
      <t>计划三季度完成总工程量的</t>
    </r>
    <r>
      <rPr>
        <sz val="18"/>
        <rFont val="Times New Roman"/>
        <family val="2"/>
        <charset val="-122"/>
      </rPr>
      <t>60</t>
    </r>
    <r>
      <rPr>
        <sz val="18"/>
        <rFont val="仿宋_GB2312"/>
        <family val="2"/>
        <charset val="-122"/>
      </rPr>
      <t>％，开展管网和泵站施工工作</t>
    </r>
  </si>
  <si>
    <r>
      <rPr>
        <sz val="18"/>
        <rFont val="仿宋_GB2312"/>
        <family val="2"/>
        <charset val="-122"/>
      </rPr>
      <t>计划四季度完成总工程量的</t>
    </r>
    <r>
      <rPr>
        <sz val="18"/>
        <rFont val="Times New Roman"/>
        <family val="2"/>
        <charset val="-122"/>
      </rPr>
      <t>80</t>
    </r>
    <r>
      <rPr>
        <sz val="18"/>
        <rFont val="仿宋_GB2312"/>
        <family val="2"/>
        <charset val="-122"/>
      </rPr>
      <t>％，开展管网和泵站施工工作</t>
    </r>
  </si>
  <si>
    <r>
      <rPr>
        <sz val="18"/>
        <rFont val="仿宋_GB2312"/>
        <family val="2"/>
        <charset val="-122"/>
      </rPr>
      <t>鹿寨县城第二污水处理厂改扩建工程</t>
    </r>
  </si>
  <si>
    <r>
      <rPr>
        <sz val="18"/>
        <rFont val="仿宋_GB2312"/>
        <family val="2"/>
        <charset val="-122"/>
      </rPr>
      <t>对第二污水处理厂进行提标扩建，由一级</t>
    </r>
    <r>
      <rPr>
        <sz val="18"/>
        <rFont val="Times New Roman"/>
        <family val="2"/>
        <charset val="-122"/>
      </rPr>
      <t>B</t>
    </r>
    <r>
      <rPr>
        <sz val="18"/>
        <rFont val="仿宋_GB2312"/>
        <family val="2"/>
        <charset val="-122"/>
      </rPr>
      <t>标提至一级</t>
    </r>
    <r>
      <rPr>
        <sz val="18"/>
        <rFont val="Times New Roman"/>
        <family val="2"/>
        <charset val="-122"/>
      </rPr>
      <t>A</t>
    </r>
    <r>
      <rPr>
        <sz val="18"/>
        <rFont val="仿宋_GB2312"/>
        <family val="2"/>
        <charset val="-122"/>
      </rPr>
      <t>标，处理能力由</t>
    </r>
    <r>
      <rPr>
        <sz val="18"/>
        <rFont val="Times New Roman"/>
        <family val="2"/>
        <charset val="-122"/>
      </rPr>
      <t>1</t>
    </r>
    <r>
      <rPr>
        <sz val="18"/>
        <rFont val="仿宋_GB2312"/>
        <family val="2"/>
        <charset val="-122"/>
      </rPr>
      <t>万吨</t>
    </r>
    <r>
      <rPr>
        <sz val="18"/>
        <rFont val="Times New Roman"/>
        <family val="2"/>
        <charset val="-122"/>
      </rPr>
      <t>/</t>
    </r>
    <r>
      <rPr>
        <sz val="18"/>
        <rFont val="仿宋_GB2312"/>
        <family val="2"/>
        <charset val="-122"/>
      </rPr>
      <t>天扩容至</t>
    </r>
    <r>
      <rPr>
        <sz val="18"/>
        <rFont val="Times New Roman"/>
        <family val="2"/>
        <charset val="-122"/>
      </rPr>
      <t>3</t>
    </r>
    <r>
      <rPr>
        <sz val="18"/>
        <rFont val="仿宋_GB2312"/>
        <family val="2"/>
        <charset val="-122"/>
      </rPr>
      <t>万吨</t>
    </r>
    <r>
      <rPr>
        <sz val="18"/>
        <rFont val="Times New Roman"/>
        <family val="2"/>
        <charset val="-122"/>
      </rPr>
      <t>/</t>
    </r>
    <r>
      <rPr>
        <sz val="18"/>
        <rFont val="仿宋_GB2312"/>
        <family val="2"/>
        <charset val="-122"/>
      </rPr>
      <t>天，并改造管网约</t>
    </r>
    <r>
      <rPr>
        <sz val="18"/>
        <rFont val="Times New Roman"/>
        <family val="2"/>
        <charset val="-122"/>
      </rPr>
      <t>10</t>
    </r>
    <r>
      <rPr>
        <sz val="18"/>
        <rFont val="仿宋_GB2312"/>
        <family val="2"/>
        <charset val="-122"/>
      </rPr>
      <t>公里</t>
    </r>
  </si>
  <si>
    <r>
      <rPr>
        <sz val="18"/>
        <rFont val="仿宋_GB2312"/>
        <family val="2"/>
        <charset val="-122"/>
      </rPr>
      <t>计划一季度完成总工程量的</t>
    </r>
    <r>
      <rPr>
        <sz val="18"/>
        <rFont val="Times New Roman"/>
        <family val="2"/>
        <charset val="-122"/>
      </rPr>
      <t>100%</t>
    </r>
  </si>
  <si>
    <r>
      <rPr>
        <sz val="18"/>
        <rFont val="仿宋_GB2312"/>
        <family val="2"/>
        <charset val="-122"/>
      </rPr>
      <t>柳州市竹鹅溪南支污水泵站及配套管网工程</t>
    </r>
  </si>
  <si>
    <r>
      <rPr>
        <sz val="18"/>
        <rFont val="仿宋_GB2312"/>
        <family val="2"/>
        <charset val="-122"/>
      </rPr>
      <t>新建规模为</t>
    </r>
    <r>
      <rPr>
        <sz val="18"/>
        <rFont val="Times New Roman"/>
        <family val="2"/>
        <charset val="-122"/>
      </rPr>
      <t>10</t>
    </r>
    <r>
      <rPr>
        <sz val="18"/>
        <rFont val="仿宋_GB2312"/>
        <family val="2"/>
        <charset val="-122"/>
      </rPr>
      <t>万立方米</t>
    </r>
    <r>
      <rPr>
        <sz val="18"/>
        <rFont val="Times New Roman"/>
        <family val="2"/>
        <charset val="-122"/>
      </rPr>
      <t>/</t>
    </r>
    <r>
      <rPr>
        <sz val="18"/>
        <rFont val="仿宋_GB2312"/>
        <family val="2"/>
        <charset val="-122"/>
      </rPr>
      <t>天的污水提升泵站一座，配套污水管网</t>
    </r>
    <r>
      <rPr>
        <sz val="18"/>
        <rFont val="Times New Roman"/>
        <family val="2"/>
        <charset val="-122"/>
      </rPr>
      <t>4.4</t>
    </r>
    <r>
      <rPr>
        <sz val="18"/>
        <rFont val="仿宋_GB2312"/>
        <family val="2"/>
        <charset val="-122"/>
      </rPr>
      <t>公里</t>
    </r>
  </si>
  <si>
    <r>
      <rPr>
        <sz val="18"/>
        <rFont val="仿宋_GB2312"/>
        <family val="2"/>
        <charset val="-122"/>
      </rPr>
      <t>计划一季度完成前期工作</t>
    </r>
  </si>
  <si>
    <r>
      <rPr>
        <sz val="18"/>
        <rFont val="仿宋_GB2312"/>
        <family val="2"/>
        <charset val="-122"/>
      </rPr>
      <t>计划二季度完成总工程量的</t>
    </r>
    <r>
      <rPr>
        <sz val="18"/>
        <rFont val="Times New Roman"/>
        <family val="2"/>
        <charset val="-122"/>
      </rPr>
      <t>15%,</t>
    </r>
    <r>
      <rPr>
        <sz val="18"/>
        <rFont val="仿宋_GB2312"/>
        <family val="2"/>
        <charset val="-122"/>
      </rPr>
      <t>开工建设，开展泵站基础施工</t>
    </r>
  </si>
  <si>
    <r>
      <rPr>
        <sz val="18"/>
        <rFont val="仿宋_GB2312"/>
        <family val="2"/>
        <charset val="-122"/>
      </rPr>
      <t>计划三季度完成总工程量的</t>
    </r>
    <r>
      <rPr>
        <sz val="18"/>
        <rFont val="Times New Roman"/>
        <family val="2"/>
        <charset val="-122"/>
      </rPr>
      <t>40%</t>
    </r>
    <r>
      <rPr>
        <sz val="18"/>
        <rFont val="仿宋_GB2312"/>
        <family val="2"/>
        <charset val="-122"/>
      </rPr>
      <t>，开展泵站主体及配套管网施工</t>
    </r>
  </si>
  <si>
    <r>
      <rPr>
        <sz val="18"/>
        <rFont val="仿宋_GB2312"/>
        <family val="2"/>
        <charset val="-122"/>
      </rPr>
      <t>计划四季度完成总工程量的</t>
    </r>
    <r>
      <rPr>
        <sz val="18"/>
        <rFont val="Times New Roman"/>
        <family val="2"/>
        <charset val="-122"/>
      </rPr>
      <t>60%</t>
    </r>
    <r>
      <rPr>
        <sz val="18"/>
        <rFont val="仿宋_GB2312"/>
        <family val="2"/>
        <charset val="-122"/>
      </rPr>
      <t>，开展泵站主体及配套管网施工</t>
    </r>
  </si>
  <si>
    <r>
      <rPr>
        <sz val="18"/>
        <rFont val="仿宋_GB2312"/>
        <family val="2"/>
        <charset val="-122"/>
      </rPr>
      <t>鹿寨县城南水厂寨沙分厂项目</t>
    </r>
  </si>
  <si>
    <r>
      <rPr>
        <sz val="18"/>
        <rFont val="仿宋_GB2312"/>
        <family val="2"/>
        <charset val="-122"/>
      </rPr>
      <t>鹿寨县甘泉水务投资有限公司</t>
    </r>
  </si>
  <si>
    <r>
      <rPr>
        <sz val="18"/>
        <rFont val="仿宋_GB2312"/>
        <family val="2"/>
        <charset val="-122"/>
      </rPr>
      <t>新建</t>
    </r>
    <r>
      <rPr>
        <sz val="18"/>
        <rFont val="Times New Roman"/>
        <family val="2"/>
        <charset val="-122"/>
      </rPr>
      <t>DN400</t>
    </r>
    <r>
      <rPr>
        <sz val="18"/>
        <rFont val="仿宋_GB2312"/>
        <family val="2"/>
        <charset val="-122"/>
      </rPr>
      <t>原水管约</t>
    </r>
    <r>
      <rPr>
        <sz val="18"/>
        <rFont val="Times New Roman"/>
        <family val="2"/>
        <charset val="-122"/>
      </rPr>
      <t>4051</t>
    </r>
    <r>
      <rPr>
        <sz val="18"/>
        <rFont val="仿宋_GB2312"/>
        <family val="2"/>
        <charset val="-122"/>
      </rPr>
      <t>米</t>
    </r>
  </si>
  <si>
    <r>
      <rPr>
        <sz val="18"/>
        <rFont val="仿宋_GB2312"/>
        <family val="2"/>
        <charset val="-122"/>
      </rPr>
      <t>厂区建设完成</t>
    </r>
    <r>
      <rPr>
        <sz val="18"/>
        <rFont val="Times New Roman"/>
        <family val="2"/>
        <charset val="-122"/>
      </rPr>
      <t>95%</t>
    </r>
    <r>
      <rPr>
        <sz val="18"/>
        <rFont val="仿宋_GB2312"/>
        <family val="2"/>
        <charset val="-122"/>
      </rPr>
      <t>，开展原水管安装</t>
    </r>
  </si>
  <si>
    <r>
      <rPr>
        <sz val="18"/>
        <rFont val="仿宋_GB2312"/>
        <family val="2"/>
        <charset val="-122"/>
      </rPr>
      <t>厂区建设完成，原水管安装完成</t>
    </r>
    <r>
      <rPr>
        <sz val="18"/>
        <rFont val="Times New Roman"/>
        <family val="2"/>
        <charset val="-122"/>
      </rPr>
      <t>20%</t>
    </r>
  </si>
  <si>
    <r>
      <rPr>
        <sz val="18"/>
        <rFont val="仿宋_GB2312"/>
        <family val="2"/>
        <charset val="-122"/>
      </rPr>
      <t>原水管安装完成</t>
    </r>
    <r>
      <rPr>
        <sz val="18"/>
        <rFont val="Times New Roman"/>
        <family val="2"/>
        <charset val="-122"/>
      </rPr>
      <t>50%</t>
    </r>
  </si>
  <si>
    <r>
      <rPr>
        <sz val="18"/>
        <rFont val="仿宋_GB2312"/>
        <family val="2"/>
        <charset val="-122"/>
      </rPr>
      <t>鹿寨县</t>
    </r>
    <r>
      <rPr>
        <sz val="18"/>
        <rFont val="Times New Roman"/>
        <family val="2"/>
        <charset val="-122"/>
      </rPr>
      <t>2022</t>
    </r>
    <r>
      <rPr>
        <sz val="18"/>
        <rFont val="仿宋_GB2312"/>
        <family val="2"/>
        <charset val="-122"/>
      </rPr>
      <t>年城乡供水一体化工程</t>
    </r>
  </si>
  <si>
    <r>
      <rPr>
        <sz val="18"/>
        <rFont val="仿宋_GB2312"/>
        <family val="2"/>
        <charset val="-122"/>
      </rPr>
      <t>鹿寨县水利局</t>
    </r>
  </si>
  <si>
    <r>
      <rPr>
        <sz val="18"/>
        <rFont val="仿宋_GB2312"/>
        <family val="2"/>
        <charset val="-122"/>
      </rPr>
      <t>实施水厂向农村扩网工程</t>
    </r>
    <r>
      <rPr>
        <sz val="18"/>
        <rFont val="Times New Roman"/>
        <family val="2"/>
        <charset val="-122"/>
      </rPr>
      <t>10</t>
    </r>
    <r>
      <rPr>
        <sz val="18"/>
        <rFont val="仿宋_GB2312"/>
        <family val="2"/>
        <charset val="-122"/>
      </rPr>
      <t>处，建设村级水厂</t>
    </r>
    <r>
      <rPr>
        <sz val="18"/>
        <rFont val="Times New Roman"/>
        <family val="2"/>
        <charset val="-122"/>
      </rPr>
      <t>3</t>
    </r>
    <r>
      <rPr>
        <sz val="18"/>
        <rFont val="仿宋_GB2312"/>
        <family val="2"/>
        <charset val="-122"/>
      </rPr>
      <t>处，屯级标准化供水工程</t>
    </r>
    <r>
      <rPr>
        <sz val="18"/>
        <rFont val="Times New Roman"/>
        <family val="2"/>
        <charset val="-122"/>
      </rPr>
      <t>20</t>
    </r>
    <r>
      <rPr>
        <sz val="18"/>
        <rFont val="仿宋_GB2312"/>
        <family val="2"/>
        <charset val="-122"/>
      </rPr>
      <t>处，受益人口</t>
    </r>
    <r>
      <rPr>
        <sz val="18"/>
        <rFont val="Times New Roman"/>
        <family val="2"/>
        <charset val="-122"/>
      </rPr>
      <t>50000</t>
    </r>
    <r>
      <rPr>
        <sz val="18"/>
        <rFont val="仿宋_GB2312"/>
        <family val="2"/>
        <charset val="-122"/>
      </rPr>
      <t>人</t>
    </r>
  </si>
  <si>
    <r>
      <rPr>
        <sz val="18"/>
        <rFont val="仿宋_GB2312"/>
        <family val="2"/>
        <charset val="-122"/>
      </rPr>
      <t>开展江南村级水厂建设</t>
    </r>
  </si>
  <si>
    <r>
      <rPr>
        <sz val="18"/>
        <rFont val="仿宋_GB2312"/>
        <family val="2"/>
        <charset val="-122"/>
      </rPr>
      <t>开展古木村级水厂建设</t>
    </r>
  </si>
  <si>
    <r>
      <rPr>
        <sz val="18"/>
        <rFont val="仿宋_GB2312"/>
        <family val="2"/>
        <charset val="-122"/>
      </rPr>
      <t>（三）防洪排涝</t>
    </r>
  </si>
  <si>
    <r>
      <rPr>
        <sz val="18"/>
        <rFont val="仿宋_GB2312"/>
        <family val="2"/>
        <charset val="-122"/>
      </rPr>
      <t>柳州市响水片区防洪排涝治理工程洛维堤</t>
    </r>
  </si>
  <si>
    <r>
      <rPr>
        <sz val="18"/>
        <rFont val="仿宋_GB2312"/>
        <family val="2"/>
        <charset val="-122"/>
      </rPr>
      <t>市防排处</t>
    </r>
  </si>
  <si>
    <r>
      <rPr>
        <sz val="18"/>
        <rFont val="仿宋_GB2312"/>
        <family val="2"/>
        <charset val="-122"/>
      </rPr>
      <t>市水利局</t>
    </r>
  </si>
  <si>
    <r>
      <rPr>
        <sz val="18"/>
        <rFont val="仿宋_GB2312"/>
        <family val="2"/>
        <charset val="-122"/>
      </rPr>
      <t>主要建设防洪堤</t>
    </r>
    <r>
      <rPr>
        <sz val="18"/>
        <rFont val="Times New Roman"/>
        <family val="2"/>
        <charset val="-122"/>
      </rPr>
      <t>0.85</t>
    </r>
    <r>
      <rPr>
        <sz val="18"/>
        <rFont val="仿宋_GB2312"/>
        <family val="2"/>
        <charset val="-122"/>
      </rPr>
      <t>公里、排涝泵站</t>
    </r>
    <r>
      <rPr>
        <sz val="18"/>
        <rFont val="Times New Roman"/>
        <family val="2"/>
        <charset val="-122"/>
      </rPr>
      <t>1</t>
    </r>
    <r>
      <rPr>
        <sz val="18"/>
        <rFont val="仿宋_GB2312"/>
        <family val="2"/>
        <charset val="-122"/>
      </rPr>
      <t>座、防洪排涝闸</t>
    </r>
    <r>
      <rPr>
        <sz val="18"/>
        <rFont val="Times New Roman"/>
        <family val="2"/>
        <charset val="-122"/>
      </rPr>
      <t>1</t>
    </r>
    <r>
      <rPr>
        <sz val="18"/>
        <rFont val="仿宋_GB2312"/>
        <family val="2"/>
        <charset val="-122"/>
      </rPr>
      <t>座及附属建筑物</t>
    </r>
  </si>
  <si>
    <r>
      <rPr>
        <sz val="18"/>
        <rFont val="仿宋_GB2312"/>
        <family val="2"/>
        <charset val="-122"/>
      </rPr>
      <t>完成可研批复</t>
    </r>
  </si>
  <si>
    <r>
      <rPr>
        <sz val="18"/>
        <rFont val="仿宋_GB2312"/>
        <family val="2"/>
        <charset val="-122"/>
      </rPr>
      <t>完成初设批复及送审预控价</t>
    </r>
  </si>
  <si>
    <r>
      <rPr>
        <sz val="18"/>
        <rFont val="仿宋_GB2312"/>
        <family val="2"/>
        <charset val="-122"/>
      </rPr>
      <t>完成招投标，进场拆迁</t>
    </r>
  </si>
  <si>
    <r>
      <rPr>
        <sz val="18"/>
        <rFont val="仿宋_GB2312"/>
        <family val="2"/>
        <charset val="-122"/>
      </rPr>
      <t>广西主要支流柳江治理工程融安县城区河东区竹子至太平段防洪工程</t>
    </r>
  </si>
  <si>
    <r>
      <rPr>
        <sz val="18"/>
        <rFont val="仿宋_GB2312"/>
        <family val="2"/>
        <charset val="-122"/>
      </rPr>
      <t>融安县水利局</t>
    </r>
  </si>
  <si>
    <r>
      <rPr>
        <sz val="18"/>
        <rFont val="仿宋_GB2312"/>
        <family val="2"/>
        <charset val="-122"/>
      </rPr>
      <t>本工程属城区防洪排涝工程，工程主要措施包括防洪堤、护岸等，防洪堤总长</t>
    </r>
    <r>
      <rPr>
        <sz val="18"/>
        <rFont val="Times New Roman"/>
        <family val="2"/>
        <charset val="-122"/>
      </rPr>
      <t>2.42</t>
    </r>
    <r>
      <rPr>
        <sz val="18"/>
        <rFont val="仿宋_GB2312"/>
        <family val="2"/>
        <charset val="-122"/>
      </rPr>
      <t>千米、护岸总长</t>
    </r>
    <r>
      <rPr>
        <sz val="18"/>
        <rFont val="Times New Roman"/>
        <family val="2"/>
        <charset val="-122"/>
      </rPr>
      <t>2.475</t>
    </r>
    <r>
      <rPr>
        <sz val="18"/>
        <rFont val="仿宋_GB2312"/>
        <family val="2"/>
        <charset val="-122"/>
      </rPr>
      <t>千米</t>
    </r>
  </si>
  <si>
    <r>
      <rPr>
        <sz val="18"/>
        <rFont val="仿宋_GB2312"/>
        <family val="2"/>
        <charset val="-122"/>
      </rPr>
      <t>完成项目可研报告编制和审查。</t>
    </r>
  </si>
  <si>
    <r>
      <rPr>
        <sz val="18"/>
        <rFont val="仿宋_GB2312"/>
        <family val="2"/>
        <charset val="-122"/>
      </rPr>
      <t>完成项目可研审批。</t>
    </r>
  </si>
  <si>
    <r>
      <rPr>
        <sz val="18"/>
        <rFont val="仿宋_GB2312"/>
        <family val="2"/>
        <charset val="-122"/>
      </rPr>
      <t>完成项目初设报告编制、审查和项目招标工作。</t>
    </r>
  </si>
  <si>
    <r>
      <rPr>
        <sz val="18"/>
        <rFont val="仿宋_GB2312"/>
        <family val="2"/>
        <charset val="-122"/>
      </rPr>
      <t>开工建设，完成总工程量的</t>
    </r>
    <r>
      <rPr>
        <sz val="18"/>
        <rFont val="Times New Roman"/>
        <family val="2"/>
        <charset val="-122"/>
      </rPr>
      <t>5%</t>
    </r>
  </si>
  <si>
    <r>
      <rPr>
        <sz val="18"/>
        <rFont val="仿宋_GB2312"/>
        <family val="2"/>
        <charset val="-122"/>
      </rPr>
      <t>广西融安县浪溪河治理工程（二期）</t>
    </r>
  </si>
  <si>
    <r>
      <rPr>
        <sz val="18"/>
        <rFont val="仿宋_GB2312"/>
        <family val="2"/>
        <charset val="-122"/>
      </rPr>
      <t>项目有</t>
    </r>
    <r>
      <rPr>
        <sz val="18"/>
        <rFont val="Times New Roman"/>
        <family val="2"/>
        <charset val="-122"/>
      </rPr>
      <t>4</t>
    </r>
    <r>
      <rPr>
        <sz val="18"/>
        <rFont val="仿宋_GB2312"/>
        <family val="2"/>
        <charset val="-122"/>
      </rPr>
      <t>个子项目，工程按</t>
    </r>
    <r>
      <rPr>
        <sz val="18"/>
        <rFont val="Times New Roman"/>
        <family val="2"/>
        <charset val="-122"/>
      </rPr>
      <t>5</t>
    </r>
    <r>
      <rPr>
        <sz val="18"/>
        <rFont val="仿宋_GB2312"/>
        <family val="2"/>
        <charset val="-122"/>
      </rPr>
      <t>年一遇防洪标准设计，沿岸乡镇按</t>
    </r>
    <r>
      <rPr>
        <sz val="18"/>
        <rFont val="Times New Roman"/>
        <family val="2"/>
        <charset val="-122"/>
      </rPr>
      <t>10</t>
    </r>
    <r>
      <rPr>
        <sz val="18"/>
        <rFont val="仿宋_GB2312"/>
        <family val="2"/>
        <charset val="-122"/>
      </rPr>
      <t>年一遇防洪标准设计。治理河长</t>
    </r>
    <r>
      <rPr>
        <sz val="18"/>
        <rFont val="Times New Roman"/>
        <family val="2"/>
        <charset val="-122"/>
      </rPr>
      <t>7.37</t>
    </r>
    <r>
      <rPr>
        <sz val="18"/>
        <rFont val="仿宋_GB2312"/>
        <family val="2"/>
        <charset val="-122"/>
      </rPr>
      <t>千米</t>
    </r>
  </si>
  <si>
    <r>
      <rPr>
        <sz val="18"/>
        <rFont val="仿宋_GB2312"/>
        <family val="2"/>
        <charset val="-122"/>
      </rPr>
      <t>完成项目初设报告编制和审查</t>
    </r>
  </si>
  <si>
    <r>
      <rPr>
        <sz val="18"/>
        <rFont val="仿宋_GB2312"/>
        <family val="2"/>
        <charset val="-122"/>
      </rPr>
      <t>完成项目审批和项目招标工作</t>
    </r>
  </si>
  <si>
    <r>
      <rPr>
        <sz val="18"/>
        <rFont val="仿宋_GB2312"/>
        <family val="2"/>
        <charset val="-122"/>
      </rPr>
      <t>开工建设，并完成河长治理至</t>
    </r>
    <r>
      <rPr>
        <sz val="18"/>
        <rFont val="Times New Roman"/>
        <family val="2"/>
        <charset val="-122"/>
      </rPr>
      <t>5km</t>
    </r>
  </si>
  <si>
    <r>
      <rPr>
        <sz val="18"/>
        <rFont val="仿宋_GB2312"/>
        <family val="2"/>
        <charset val="-122"/>
      </rPr>
      <t>完成治理河长至</t>
    </r>
    <r>
      <rPr>
        <sz val="18"/>
        <rFont val="Times New Roman"/>
        <family val="2"/>
        <charset val="-122"/>
      </rPr>
      <t>15km</t>
    </r>
  </si>
  <si>
    <r>
      <rPr>
        <sz val="18"/>
        <rFont val="仿宋_GB2312"/>
        <family val="2"/>
        <charset val="-122"/>
      </rPr>
      <t>雒容西堤一期应急治涝工程</t>
    </r>
  </si>
  <si>
    <r>
      <rPr>
        <sz val="18"/>
        <rFont val="仿宋_GB2312"/>
        <family val="2"/>
        <charset val="-122"/>
      </rPr>
      <t>新建</t>
    </r>
    <r>
      <rPr>
        <sz val="18"/>
        <rFont val="Times New Roman"/>
        <family val="2"/>
        <charset val="-122"/>
      </rPr>
      <t>3.85</t>
    </r>
    <r>
      <rPr>
        <sz val="18"/>
        <rFont val="仿宋_GB2312"/>
        <family val="2"/>
        <charset val="-122"/>
      </rPr>
      <t>公里堤防、</t>
    </r>
    <r>
      <rPr>
        <sz val="18"/>
        <rFont val="Times New Roman"/>
        <family val="2"/>
        <charset val="-122"/>
      </rPr>
      <t>2.0</t>
    </r>
    <r>
      <rPr>
        <sz val="18"/>
        <rFont val="仿宋_GB2312"/>
        <family val="2"/>
        <charset val="-122"/>
      </rPr>
      <t>公里护岸、</t>
    </r>
    <r>
      <rPr>
        <sz val="18"/>
        <rFont val="Times New Roman"/>
        <family val="2"/>
        <charset val="-122"/>
      </rPr>
      <t>4</t>
    </r>
    <r>
      <rPr>
        <sz val="18"/>
        <rFont val="仿宋_GB2312"/>
        <family val="2"/>
        <charset val="-122"/>
      </rPr>
      <t>座防洪闸、</t>
    </r>
    <r>
      <rPr>
        <sz val="18"/>
        <rFont val="Times New Roman"/>
        <family val="2"/>
        <charset val="-122"/>
      </rPr>
      <t>4</t>
    </r>
    <r>
      <rPr>
        <sz val="18"/>
        <rFont val="仿宋_GB2312"/>
        <family val="2"/>
        <charset val="-122"/>
      </rPr>
      <t>座泵站及附属建筑物、</t>
    </r>
    <r>
      <rPr>
        <sz val="18"/>
        <rFont val="Times New Roman"/>
        <family val="2"/>
        <charset val="-122"/>
      </rPr>
      <t>1</t>
    </r>
    <r>
      <rPr>
        <sz val="18"/>
        <rFont val="仿宋_GB2312"/>
        <family val="2"/>
        <charset val="-122"/>
      </rPr>
      <t>座交通闸</t>
    </r>
  </si>
  <si>
    <r>
      <rPr>
        <sz val="18"/>
        <rFont val="仿宋_GB2312"/>
        <family val="2"/>
        <charset val="-122"/>
      </rPr>
      <t>完成中沟泵站建设</t>
    </r>
  </si>
  <si>
    <r>
      <rPr>
        <sz val="18"/>
        <rFont val="仿宋_GB2312"/>
        <family val="2"/>
        <charset val="-122"/>
      </rPr>
      <t>计划完成工程量</t>
    </r>
    <r>
      <rPr>
        <sz val="18"/>
        <rFont val="Times New Roman"/>
        <family val="2"/>
        <charset val="-122"/>
      </rPr>
      <t>18%</t>
    </r>
    <r>
      <rPr>
        <sz val="18"/>
        <rFont val="仿宋_GB2312"/>
        <family val="2"/>
        <charset val="-122"/>
      </rPr>
      <t>，正在进行雒容中沟泵站道路工程施工。</t>
    </r>
  </si>
  <si>
    <r>
      <rPr>
        <sz val="18"/>
        <rFont val="仿宋_GB2312"/>
        <family val="2"/>
        <charset val="-122"/>
      </rPr>
      <t>计划完成工程量</t>
    </r>
    <r>
      <rPr>
        <sz val="18"/>
        <rFont val="Times New Roman"/>
        <family val="2"/>
        <charset val="-122"/>
      </rPr>
      <t>20%</t>
    </r>
    <r>
      <rPr>
        <sz val="18"/>
        <rFont val="仿宋_GB2312"/>
        <family val="2"/>
        <charset val="-122"/>
      </rPr>
      <t>，正在进行雒容中沟泵站绿化工程施工。</t>
    </r>
  </si>
  <si>
    <r>
      <rPr>
        <sz val="18"/>
        <rFont val="仿宋_GB2312"/>
        <family val="2"/>
        <charset val="-122"/>
      </rPr>
      <t>计划完成工程量</t>
    </r>
    <r>
      <rPr>
        <sz val="18"/>
        <rFont val="Times New Roman"/>
        <family val="2"/>
        <charset val="-122"/>
      </rPr>
      <t>21%</t>
    </r>
    <r>
      <rPr>
        <sz val="18"/>
        <rFont val="仿宋_GB2312"/>
        <family val="2"/>
        <charset val="-122"/>
      </rPr>
      <t>，计划推进雒容中沟泵站路灯工程施工。</t>
    </r>
  </si>
  <si>
    <r>
      <rPr>
        <sz val="18"/>
        <rFont val="仿宋_GB2312"/>
        <family val="2"/>
        <charset val="-122"/>
      </rPr>
      <t>计划完成工程量</t>
    </r>
    <r>
      <rPr>
        <sz val="18"/>
        <rFont val="Times New Roman"/>
        <family val="2"/>
        <charset val="-122"/>
      </rPr>
      <t>22%</t>
    </r>
    <r>
      <rPr>
        <sz val="18"/>
        <rFont val="仿宋_GB2312"/>
        <family val="2"/>
        <charset val="-122"/>
      </rPr>
      <t>，计划推进雒容中沟泵站初步验收</t>
    </r>
  </si>
  <si>
    <r>
      <rPr>
        <sz val="18"/>
        <rFont val="仿宋_GB2312"/>
        <family val="2"/>
        <charset val="-122"/>
      </rPr>
      <t>广西主要支流柳江柳州市城区河段治理工程阳和堤配套工程</t>
    </r>
  </si>
  <si>
    <r>
      <rPr>
        <sz val="18"/>
        <rFont val="仿宋_GB2312"/>
        <family val="2"/>
        <charset val="-122"/>
      </rPr>
      <t>堤防、排涝闸、泵站、护岸工程等配套工程建设，建设高水高排涵；补增加仓库、控制中心、机修车间等建筑、供水工程、供电工程、征地拆迁标准补差等</t>
    </r>
  </si>
  <si>
    <t>2018-2023</t>
  </si>
  <si>
    <r>
      <rPr>
        <sz val="18"/>
        <rFont val="仿宋_GB2312"/>
        <family val="2"/>
        <charset val="-122"/>
      </rPr>
      <t>竣工资料收集及整理</t>
    </r>
  </si>
  <si>
    <r>
      <rPr>
        <sz val="18"/>
        <rFont val="仿宋_GB2312"/>
        <family val="2"/>
        <charset val="-122"/>
      </rPr>
      <t>竣工并验收</t>
    </r>
  </si>
  <si>
    <r>
      <rPr>
        <sz val="18"/>
        <rFont val="仿宋_GB2312"/>
        <family val="2"/>
        <charset val="-122"/>
      </rPr>
      <t>石碑坪排水干渠</t>
    </r>
  </si>
  <si>
    <r>
      <rPr>
        <sz val="18"/>
        <rFont val="仿宋_GB2312"/>
        <family val="2"/>
        <charset val="-122"/>
      </rPr>
      <t>全长</t>
    </r>
    <r>
      <rPr>
        <sz val="18"/>
        <rFont val="Times New Roman"/>
        <family val="2"/>
        <charset val="-122"/>
      </rPr>
      <t>2.3</t>
    </r>
    <r>
      <rPr>
        <sz val="18"/>
        <rFont val="仿宋_GB2312"/>
        <family val="2"/>
        <charset val="-122"/>
      </rPr>
      <t>公里</t>
    </r>
  </si>
  <si>
    <r>
      <rPr>
        <sz val="18"/>
        <rFont val="仿宋_GB2312"/>
        <family val="2"/>
        <charset val="-122"/>
      </rPr>
      <t>计划一季度完成总工程量的</t>
    </r>
    <r>
      <rPr>
        <sz val="18"/>
        <rFont val="Times New Roman"/>
        <family val="2"/>
        <charset val="-122"/>
      </rPr>
      <t>80%</t>
    </r>
    <r>
      <rPr>
        <sz val="18"/>
        <rFont val="仿宋_GB2312"/>
        <family val="2"/>
        <charset val="-122"/>
      </rPr>
      <t>，开展主体结构及支管、出水口等施工工作</t>
    </r>
  </si>
  <si>
    <r>
      <rPr>
        <sz val="18"/>
        <rFont val="仿宋_GB2312"/>
        <family val="2"/>
        <charset val="-122"/>
      </rPr>
      <t>计划二季度完成总工程量的</t>
    </r>
    <r>
      <rPr>
        <sz val="18"/>
        <rFont val="Times New Roman"/>
        <family val="2"/>
        <charset val="-122"/>
      </rPr>
      <t>100%</t>
    </r>
    <r>
      <rPr>
        <sz val="18"/>
        <rFont val="仿宋_GB2312"/>
        <family val="2"/>
        <charset val="-122"/>
      </rPr>
      <t>，开展主体结构及沟槽回填、村道恢复等附属工作</t>
    </r>
  </si>
  <si>
    <r>
      <rPr>
        <sz val="18"/>
        <rFont val="仿宋_GB2312"/>
        <family val="2"/>
        <charset val="-122"/>
      </rPr>
      <t>柳州市防洪工程河西堤竹鹅溪泵站扩容改造工程</t>
    </r>
  </si>
  <si>
    <r>
      <rPr>
        <sz val="18"/>
        <rFont val="仿宋_GB2312"/>
        <family val="2"/>
        <charset val="-122"/>
      </rPr>
      <t>在竹鹅溪原排涝泵站的基础上提高泵站抽排规模，设计抽排流量由原</t>
    </r>
    <r>
      <rPr>
        <sz val="18"/>
        <rFont val="Times New Roman"/>
        <family val="2"/>
        <charset val="-122"/>
      </rPr>
      <t>86.0</t>
    </r>
    <r>
      <rPr>
        <sz val="18"/>
        <rFont val="仿宋_GB2312"/>
        <family val="2"/>
        <charset val="-122"/>
      </rPr>
      <t>立方米</t>
    </r>
    <r>
      <rPr>
        <sz val="18"/>
        <rFont val="Times New Roman"/>
        <family val="2"/>
        <charset val="-122"/>
      </rPr>
      <t>/s</t>
    </r>
    <r>
      <rPr>
        <sz val="18"/>
        <rFont val="仿宋_GB2312"/>
        <family val="2"/>
        <charset val="-122"/>
      </rPr>
      <t>增加至</t>
    </r>
    <r>
      <rPr>
        <sz val="18"/>
        <rFont val="Times New Roman"/>
        <family val="2"/>
        <charset val="-122"/>
      </rPr>
      <t>103.5</t>
    </r>
    <r>
      <rPr>
        <sz val="18"/>
        <rFont val="仿宋_GB2312"/>
        <family val="2"/>
        <charset val="-122"/>
      </rPr>
      <t>立方米</t>
    </r>
    <r>
      <rPr>
        <sz val="18"/>
        <rFont val="Times New Roman"/>
        <family val="2"/>
        <charset val="-122"/>
      </rPr>
      <t>/s</t>
    </r>
    <r>
      <rPr>
        <sz val="18"/>
        <rFont val="仿宋_GB2312"/>
        <family val="2"/>
        <charset val="-122"/>
      </rPr>
      <t>，达到雨洪同期</t>
    </r>
    <r>
      <rPr>
        <sz val="18"/>
        <rFont val="Times New Roman"/>
        <family val="2"/>
        <charset val="-122"/>
      </rPr>
      <t>P=5%</t>
    </r>
    <r>
      <rPr>
        <sz val="18"/>
        <rFont val="仿宋_GB2312"/>
        <family val="2"/>
        <charset val="-122"/>
      </rPr>
      <t>年最大</t>
    </r>
    <r>
      <rPr>
        <sz val="18"/>
        <rFont val="Times New Roman"/>
        <family val="2"/>
        <charset val="-122"/>
      </rPr>
      <t>24h</t>
    </r>
    <r>
      <rPr>
        <sz val="18"/>
        <rFont val="仿宋_GB2312"/>
        <family val="2"/>
        <charset val="-122"/>
      </rPr>
      <t>暴雨洪水的抽排标准</t>
    </r>
  </si>
  <si>
    <r>
      <rPr>
        <sz val="18"/>
        <rFont val="仿宋_GB2312"/>
        <family val="2"/>
        <charset val="-122"/>
      </rPr>
      <t>三、能源</t>
    </r>
  </si>
  <si>
    <r>
      <rPr>
        <sz val="18"/>
        <rFont val="仿宋_GB2312"/>
        <family val="2"/>
        <charset val="-122"/>
      </rPr>
      <t>柳州鹿寨抽水蓄能电站</t>
    </r>
  </si>
  <si>
    <r>
      <rPr>
        <sz val="18"/>
        <rFont val="仿宋_GB2312"/>
        <family val="2"/>
        <charset val="-122"/>
      </rPr>
      <t>南方电网调峰调频发电有限公司</t>
    </r>
  </si>
  <si>
    <r>
      <rPr>
        <sz val="18"/>
        <rFont val="仿宋_GB2312"/>
        <family val="2"/>
        <charset val="-122"/>
      </rPr>
      <t>电站规划装机容量</t>
    </r>
    <r>
      <rPr>
        <sz val="18"/>
        <rFont val="Times New Roman"/>
        <family val="2"/>
        <charset val="-122"/>
      </rPr>
      <t>120</t>
    </r>
    <r>
      <rPr>
        <sz val="18"/>
        <rFont val="仿宋_GB2312"/>
        <family val="2"/>
        <charset val="-122"/>
      </rPr>
      <t>万千瓦，拟安装</t>
    </r>
    <r>
      <rPr>
        <sz val="18"/>
        <rFont val="Times New Roman"/>
        <family val="2"/>
        <charset val="-122"/>
      </rPr>
      <t>4</t>
    </r>
    <r>
      <rPr>
        <sz val="18"/>
        <rFont val="仿宋_GB2312"/>
        <family val="2"/>
        <charset val="-122"/>
      </rPr>
      <t>台单机容量为</t>
    </r>
    <r>
      <rPr>
        <sz val="18"/>
        <rFont val="Times New Roman"/>
        <family val="2"/>
        <charset val="-122"/>
      </rPr>
      <t>30</t>
    </r>
    <r>
      <rPr>
        <sz val="18"/>
        <rFont val="仿宋_GB2312"/>
        <family val="2"/>
        <charset val="-122"/>
      </rPr>
      <t>万千瓦的水泵水轮机组</t>
    </r>
  </si>
  <si>
    <t>2023-2030</t>
  </si>
  <si>
    <r>
      <rPr>
        <sz val="18"/>
        <rFont val="仿宋_GB2312"/>
        <family val="2"/>
        <charset val="-122"/>
      </rPr>
      <t>开展项目三大专题及进场道路前期工作</t>
    </r>
  </si>
  <si>
    <r>
      <rPr>
        <sz val="18"/>
        <rFont val="仿宋_GB2312"/>
        <family val="2"/>
        <charset val="-122"/>
      </rPr>
      <t>进场道路开工建设</t>
    </r>
  </si>
  <si>
    <r>
      <rPr>
        <sz val="18"/>
        <rFont val="仿宋_GB2312"/>
        <family val="2"/>
        <charset val="-122"/>
      </rPr>
      <t>完成进场道路总工程量的</t>
    </r>
    <r>
      <rPr>
        <sz val="18"/>
        <rFont val="Times New Roman"/>
        <family val="2"/>
        <charset val="-122"/>
      </rPr>
      <t>10%</t>
    </r>
  </si>
  <si>
    <r>
      <rPr>
        <sz val="18"/>
        <rFont val="仿宋_GB2312"/>
        <family val="2"/>
        <charset val="-122"/>
      </rPr>
      <t>完成进场道路总工程量的</t>
    </r>
    <r>
      <rPr>
        <sz val="18"/>
        <rFont val="Times New Roman"/>
        <family val="2"/>
        <charset val="-122"/>
      </rPr>
      <t>30%</t>
    </r>
  </si>
  <si>
    <r>
      <rPr>
        <sz val="18"/>
        <rFont val="仿宋_GB2312"/>
        <family val="2"/>
        <charset val="-122"/>
      </rPr>
      <t>融水大岳山</t>
    </r>
    <r>
      <rPr>
        <sz val="18"/>
        <rFont val="Times New Roman"/>
        <family val="2"/>
        <charset val="-122"/>
      </rPr>
      <t>150MW</t>
    </r>
    <r>
      <rPr>
        <sz val="18"/>
        <rFont val="仿宋_GB2312"/>
        <family val="2"/>
        <charset val="-122"/>
      </rPr>
      <t>风电、</t>
    </r>
    <r>
      <rPr>
        <sz val="18"/>
        <rFont val="Times New Roman"/>
        <family val="2"/>
        <charset val="-122"/>
      </rPr>
      <t>30MW</t>
    </r>
    <r>
      <rPr>
        <sz val="18"/>
        <rFont val="仿宋_GB2312"/>
        <family val="2"/>
        <charset val="-122"/>
      </rPr>
      <t>储能一体化项目</t>
    </r>
  </si>
  <si>
    <r>
      <rPr>
        <sz val="18"/>
        <rFont val="仿宋_GB2312"/>
        <family val="2"/>
        <charset val="-122"/>
      </rPr>
      <t>揭阳远景能源科技有限公司</t>
    </r>
  </si>
  <si>
    <r>
      <rPr>
        <sz val="18"/>
        <rFont val="仿宋_GB2312"/>
        <family val="2"/>
        <charset val="-122"/>
      </rPr>
      <t>装机容量为</t>
    </r>
    <r>
      <rPr>
        <sz val="18"/>
        <rFont val="Times New Roman"/>
        <family val="2"/>
        <charset val="-122"/>
      </rPr>
      <t>150</t>
    </r>
    <r>
      <rPr>
        <sz val="18"/>
        <rFont val="仿宋_GB2312"/>
        <family val="2"/>
        <charset val="-122"/>
      </rPr>
      <t>兆瓦</t>
    </r>
  </si>
  <si>
    <r>
      <rPr>
        <sz val="18"/>
        <rFont val="仿宋_GB2312"/>
        <family val="2"/>
        <charset val="-122"/>
      </rPr>
      <t>完善前期工作，启动征地工作</t>
    </r>
  </si>
  <si>
    <r>
      <rPr>
        <sz val="18"/>
        <rFont val="仿宋_GB2312"/>
        <family val="2"/>
        <charset val="-122"/>
      </rPr>
      <t>完成征地</t>
    </r>
    <r>
      <rPr>
        <sz val="18"/>
        <rFont val="Times New Roman"/>
        <family val="2"/>
        <charset val="-122"/>
      </rPr>
      <t>80%</t>
    </r>
    <r>
      <rPr>
        <sz val="18"/>
        <rFont val="仿宋_GB2312"/>
        <family val="2"/>
        <charset val="-122"/>
      </rPr>
      <t>，申报用地指标</t>
    </r>
  </si>
  <si>
    <r>
      <rPr>
        <sz val="18"/>
        <rFont val="仿宋_GB2312"/>
        <family val="2"/>
        <charset val="-122"/>
      </rPr>
      <t>开工建设，开展风机基础、风机吊装等工作</t>
    </r>
  </si>
  <si>
    <r>
      <rPr>
        <sz val="18"/>
        <rFont val="仿宋_GB2312"/>
        <family val="2"/>
        <charset val="-122"/>
      </rPr>
      <t>华润电力融安县整县屋顶</t>
    </r>
    <r>
      <rPr>
        <sz val="18"/>
        <rFont val="Times New Roman"/>
        <family val="2"/>
        <charset val="-122"/>
      </rPr>
      <t>215MW</t>
    </r>
    <r>
      <rPr>
        <sz val="18"/>
        <rFont val="仿宋_GB2312"/>
        <family val="2"/>
        <charset val="-122"/>
      </rPr>
      <t>分布式光伏项目</t>
    </r>
  </si>
  <si>
    <r>
      <rPr>
        <sz val="18"/>
        <rFont val="仿宋_GB2312"/>
        <family val="2"/>
        <charset val="-122"/>
      </rPr>
      <t>华润智慧能源投资有限公司</t>
    </r>
  </si>
  <si>
    <r>
      <rPr>
        <sz val="18"/>
        <rFont val="仿宋_GB2312"/>
        <family val="2"/>
        <charset val="-122"/>
      </rPr>
      <t>拟建屋顶分布式光伏约</t>
    </r>
    <r>
      <rPr>
        <sz val="18"/>
        <rFont val="Times New Roman"/>
        <family val="2"/>
        <charset val="-122"/>
      </rPr>
      <t>215MW</t>
    </r>
    <r>
      <rPr>
        <sz val="18"/>
        <rFont val="仿宋_GB2312"/>
        <family val="2"/>
        <charset val="-122"/>
      </rPr>
      <t>。全县党政机关、医院、学校、村委会等公共建筑屋顶，工商业厂房屋顶和居民屋顶建设光伏发电站</t>
    </r>
  </si>
  <si>
    <r>
      <rPr>
        <sz val="18"/>
        <rFont val="仿宋_GB2312"/>
        <family val="2"/>
        <charset val="-122"/>
      </rPr>
      <t>完成公司注册，注入外资，完成初步设计、施工图设计、完成招投标工作，实现项目开工</t>
    </r>
  </si>
  <si>
    <r>
      <rPr>
        <sz val="18"/>
        <rFont val="仿宋_GB2312"/>
        <family val="2"/>
        <charset val="-122"/>
      </rPr>
      <t>完成总工程量的</t>
    </r>
    <r>
      <rPr>
        <sz val="18"/>
        <rFont val="Times New Roman"/>
        <family val="2"/>
        <charset val="-122"/>
      </rPr>
      <t>2.3%</t>
    </r>
    <r>
      <rPr>
        <sz val="18"/>
        <rFont val="仿宋_GB2312"/>
        <family val="2"/>
        <charset val="-122"/>
      </rPr>
      <t>，累计完成</t>
    </r>
    <r>
      <rPr>
        <sz val="18"/>
        <rFont val="Times New Roman"/>
        <family val="2"/>
        <charset val="-122"/>
      </rPr>
      <t>5MW</t>
    </r>
    <r>
      <rPr>
        <sz val="18"/>
        <rFont val="仿宋_GB2312"/>
        <family val="2"/>
        <charset val="-122"/>
      </rPr>
      <t>项目建设进度</t>
    </r>
  </si>
  <si>
    <r>
      <rPr>
        <sz val="18"/>
        <rFont val="仿宋_GB2312"/>
        <family val="2"/>
        <charset val="-122"/>
      </rPr>
      <t>完成总工程量的</t>
    </r>
    <r>
      <rPr>
        <sz val="18"/>
        <rFont val="Times New Roman"/>
        <family val="2"/>
        <charset val="-122"/>
      </rPr>
      <t>4.7%</t>
    </r>
    <r>
      <rPr>
        <sz val="18"/>
        <rFont val="仿宋_GB2312"/>
        <family val="2"/>
        <charset val="-122"/>
      </rPr>
      <t>，累计完成</t>
    </r>
    <r>
      <rPr>
        <sz val="18"/>
        <rFont val="Times New Roman"/>
        <family val="2"/>
        <charset val="-122"/>
      </rPr>
      <t>10MW</t>
    </r>
    <r>
      <rPr>
        <sz val="18"/>
        <rFont val="仿宋_GB2312"/>
        <family val="2"/>
        <charset val="-122"/>
      </rPr>
      <t>项目建设进度</t>
    </r>
  </si>
  <si>
    <r>
      <rPr>
        <sz val="18"/>
        <rFont val="仿宋_GB2312"/>
        <family val="2"/>
        <charset val="-122"/>
      </rPr>
      <t>融水县白云风电场</t>
    </r>
  </si>
  <si>
    <r>
      <rPr>
        <sz val="18"/>
        <rFont val="仿宋_GB2312"/>
        <family val="2"/>
        <charset val="-122"/>
      </rPr>
      <t>三峡新能源融水发电有限公司</t>
    </r>
  </si>
  <si>
    <r>
      <rPr>
        <sz val="18"/>
        <rFont val="仿宋_GB2312"/>
        <family val="2"/>
        <charset val="-122"/>
      </rPr>
      <t>装机容量</t>
    </r>
    <r>
      <rPr>
        <sz val="18"/>
        <rFont val="Times New Roman"/>
        <family val="2"/>
        <charset val="-122"/>
      </rPr>
      <t>90</t>
    </r>
    <r>
      <rPr>
        <sz val="18"/>
        <rFont val="仿宋_GB2312"/>
        <family val="2"/>
        <charset val="-122"/>
      </rPr>
      <t>兆瓦</t>
    </r>
  </si>
  <si>
    <r>
      <rPr>
        <sz val="18"/>
        <rFont val="仿宋_GB2312"/>
        <family val="2"/>
        <charset val="-122"/>
      </rPr>
      <t>完成征地</t>
    </r>
    <r>
      <rPr>
        <sz val="18"/>
        <rFont val="Times New Roman"/>
        <family val="2"/>
        <charset val="-122"/>
      </rPr>
      <t>80%</t>
    </r>
    <r>
      <rPr>
        <sz val="18"/>
        <rFont val="仿宋_GB2312"/>
        <family val="2"/>
        <charset val="-122"/>
      </rPr>
      <t>，开工建设</t>
    </r>
  </si>
  <si>
    <r>
      <rPr>
        <sz val="18"/>
        <rFont val="仿宋_GB2312"/>
        <family val="2"/>
        <charset val="-122"/>
      </rPr>
      <t>完成征地、租地工作，升压站和场内道路完成</t>
    </r>
    <r>
      <rPr>
        <sz val="18"/>
        <rFont val="Times New Roman"/>
        <family val="2"/>
        <charset val="-122"/>
      </rPr>
      <t>30%</t>
    </r>
  </si>
  <si>
    <r>
      <rPr>
        <sz val="18"/>
        <rFont val="仿宋_GB2312"/>
        <family val="2"/>
        <charset val="-122"/>
      </rPr>
      <t>升压站主体和场内道路完工，送出工程完成</t>
    </r>
    <r>
      <rPr>
        <sz val="18"/>
        <rFont val="Times New Roman"/>
        <family val="2"/>
        <charset val="-122"/>
      </rPr>
      <t>50%</t>
    </r>
    <r>
      <rPr>
        <sz val="18"/>
        <rFont val="仿宋_GB2312"/>
        <family val="2"/>
        <charset val="-122"/>
      </rPr>
      <t>，部分风机吊装，完成年度投资计划</t>
    </r>
  </si>
  <si>
    <r>
      <rPr>
        <sz val="18"/>
        <rFont val="仿宋_GB2312"/>
        <family val="2"/>
        <charset val="-122"/>
      </rPr>
      <t>广西西江集团投资股份有限公司红花水电厂电化学储能项目</t>
    </r>
  </si>
  <si>
    <r>
      <rPr>
        <sz val="18"/>
        <rFont val="仿宋_GB2312"/>
        <family val="2"/>
        <charset val="-122"/>
      </rPr>
      <t>广西西江集团投资股份有限公司</t>
    </r>
  </si>
  <si>
    <r>
      <rPr>
        <sz val="18"/>
        <rFont val="仿宋_GB2312"/>
        <family val="2"/>
        <charset val="-122"/>
      </rPr>
      <t>市发展改革委</t>
    </r>
  </si>
  <si>
    <r>
      <rPr>
        <sz val="18"/>
        <rFont val="仿宋_GB2312"/>
        <family val="2"/>
        <charset val="-122"/>
      </rPr>
      <t>建设</t>
    </r>
    <r>
      <rPr>
        <sz val="18"/>
        <rFont val="Times New Roman"/>
        <family val="2"/>
        <charset val="-122"/>
      </rPr>
      <t>150MW/300MWh</t>
    </r>
    <r>
      <rPr>
        <sz val="18"/>
        <rFont val="仿宋_GB2312"/>
        <family val="2"/>
        <charset val="-122"/>
      </rPr>
      <t>电化学储能电站</t>
    </r>
  </si>
  <si>
    <r>
      <rPr>
        <sz val="18"/>
        <rFont val="仿宋_GB2312"/>
        <family val="2"/>
        <charset val="-122"/>
      </rPr>
      <t>计划一季度项目开工，完成主要设备招标，同步开展基础施工</t>
    </r>
  </si>
  <si>
    <r>
      <rPr>
        <sz val="18"/>
        <rFont val="仿宋_GB2312"/>
        <family val="2"/>
        <charset val="-122"/>
      </rPr>
      <t>计划二季度完成总工程量的</t>
    </r>
    <r>
      <rPr>
        <sz val="18"/>
        <rFont val="Times New Roman"/>
        <family val="2"/>
        <charset val="-122"/>
      </rPr>
      <t>25%</t>
    </r>
    <r>
      <rPr>
        <sz val="18"/>
        <rFont val="仿宋_GB2312"/>
        <family val="2"/>
        <charset val="-122"/>
      </rPr>
      <t>，开展设备安装、调试工作</t>
    </r>
  </si>
  <si>
    <r>
      <rPr>
        <sz val="18"/>
        <rFont val="仿宋_GB2312"/>
        <family val="2"/>
        <charset val="-122"/>
      </rPr>
      <t>计划三季度完成总工程量的</t>
    </r>
    <r>
      <rPr>
        <sz val="18"/>
        <rFont val="Times New Roman"/>
        <family val="2"/>
        <charset val="-122"/>
      </rPr>
      <t>50%</t>
    </r>
    <r>
      <rPr>
        <sz val="18"/>
        <rFont val="仿宋_GB2312"/>
        <family val="2"/>
        <charset val="-122"/>
      </rPr>
      <t>，开展设备安装、调试工作</t>
    </r>
  </si>
  <si>
    <r>
      <rPr>
        <sz val="18"/>
        <rFont val="仿宋_GB2312"/>
        <family val="2"/>
        <charset val="-122"/>
      </rPr>
      <t>计划四季度完成总工程量的</t>
    </r>
    <r>
      <rPr>
        <sz val="18"/>
        <rFont val="Times New Roman"/>
        <family val="2"/>
        <charset val="-122"/>
      </rPr>
      <t>80%</t>
    </r>
    <r>
      <rPr>
        <sz val="18"/>
        <rFont val="仿宋_GB2312"/>
        <family val="2"/>
        <charset val="-122"/>
      </rPr>
      <t>，开展电站的预验收等相关工作</t>
    </r>
  </si>
  <si>
    <r>
      <rPr>
        <sz val="18"/>
        <rFont val="仿宋_GB2312"/>
        <family val="2"/>
        <charset val="-122"/>
      </rPr>
      <t>广东能源柳州柳汽分布式光伏发电项目（二区）</t>
    </r>
  </si>
  <si>
    <r>
      <rPr>
        <sz val="18"/>
        <rFont val="仿宋_GB2312"/>
        <family val="2"/>
        <charset val="-122"/>
      </rPr>
      <t>广东省电力开发有限公司</t>
    </r>
  </si>
  <si>
    <r>
      <rPr>
        <sz val="18"/>
        <rFont val="仿宋_GB2312"/>
        <family val="2"/>
        <charset val="-122"/>
      </rPr>
      <t>建设</t>
    </r>
    <r>
      <rPr>
        <sz val="18"/>
        <rFont val="Times New Roman"/>
        <family val="2"/>
        <charset val="-122"/>
      </rPr>
      <t>“</t>
    </r>
    <r>
      <rPr>
        <sz val="18"/>
        <rFont val="仿宋_GB2312"/>
        <family val="2"/>
        <charset val="-122"/>
      </rPr>
      <t>自发自用，余电上网</t>
    </r>
    <r>
      <rPr>
        <sz val="18"/>
        <rFont val="Times New Roman"/>
        <family val="2"/>
        <charset val="-122"/>
      </rPr>
      <t>”</t>
    </r>
    <r>
      <rPr>
        <sz val="18"/>
        <rFont val="仿宋_GB2312"/>
        <family val="2"/>
        <charset val="-122"/>
      </rPr>
      <t>模式的分布式光伏发电项目。主要设备包括高效晶硅太阳能组件、组串式光伏逆变器、电缆和变压器等。项目总装机容量约</t>
    </r>
    <r>
      <rPr>
        <sz val="18"/>
        <rFont val="Times New Roman"/>
        <family val="2"/>
        <charset val="-122"/>
      </rPr>
      <t>28mw</t>
    </r>
  </si>
  <si>
    <r>
      <rPr>
        <sz val="18"/>
        <rFont val="仿宋_GB2312"/>
        <family val="2"/>
        <charset val="-122"/>
      </rPr>
      <t>安装屋顶光伏设备</t>
    </r>
    <r>
      <rPr>
        <sz val="18"/>
        <rFont val="Times New Roman"/>
        <family val="2"/>
        <charset val="-122"/>
      </rPr>
      <t>20%</t>
    </r>
  </si>
  <si>
    <r>
      <rPr>
        <sz val="18"/>
        <rFont val="仿宋_GB2312"/>
        <family val="2"/>
        <charset val="-122"/>
      </rPr>
      <t>安装屋顶光伏设备</t>
    </r>
    <r>
      <rPr>
        <sz val="18"/>
        <rFont val="Times New Roman"/>
        <family val="2"/>
        <charset val="-122"/>
      </rPr>
      <t>40%</t>
    </r>
  </si>
  <si>
    <r>
      <rPr>
        <sz val="18"/>
        <rFont val="仿宋_GB2312"/>
        <family val="2"/>
        <charset val="-122"/>
      </rPr>
      <t>安装屋顶光伏设备</t>
    </r>
    <r>
      <rPr>
        <sz val="18"/>
        <rFont val="Times New Roman"/>
        <family val="2"/>
        <charset val="-122"/>
      </rPr>
      <t>60%</t>
    </r>
  </si>
  <si>
    <r>
      <rPr>
        <sz val="18"/>
        <rFont val="仿宋_GB2312"/>
        <family val="2"/>
        <charset val="-122"/>
      </rPr>
      <t>安装屋顶光伏设备</t>
    </r>
    <r>
      <rPr>
        <sz val="18"/>
        <rFont val="Times New Roman"/>
        <family val="2"/>
        <charset val="-122"/>
      </rPr>
      <t>80%</t>
    </r>
  </si>
  <si>
    <r>
      <rPr>
        <sz val="18"/>
        <rFont val="仿宋_GB2312"/>
        <family val="2"/>
        <charset val="-122"/>
      </rPr>
      <t>三江县风电场项目（首欣）</t>
    </r>
  </si>
  <si>
    <r>
      <rPr>
        <sz val="18"/>
        <rFont val="仿宋_GB2312"/>
        <family val="2"/>
        <charset val="-122"/>
      </rPr>
      <t>首欣（北京）能源投资有限公司</t>
    </r>
  </si>
  <si>
    <r>
      <rPr>
        <sz val="18"/>
        <rFont val="仿宋_GB2312"/>
        <family val="2"/>
        <charset val="-122"/>
      </rPr>
      <t>项目占地约</t>
    </r>
    <r>
      <rPr>
        <sz val="18"/>
        <rFont val="Times New Roman"/>
        <family val="2"/>
        <charset val="-122"/>
      </rPr>
      <t>85</t>
    </r>
    <r>
      <rPr>
        <sz val="18"/>
        <rFont val="仿宋_GB2312"/>
        <family val="2"/>
        <charset val="-122"/>
      </rPr>
      <t>亩，项目装机容量为</t>
    </r>
    <r>
      <rPr>
        <sz val="18"/>
        <rFont val="Times New Roman"/>
        <family val="2"/>
        <charset val="-122"/>
      </rPr>
      <t>250</t>
    </r>
    <r>
      <rPr>
        <sz val="18"/>
        <rFont val="仿宋_GB2312"/>
        <family val="2"/>
        <charset val="-122"/>
      </rPr>
      <t>兆瓦，项目分为两期进行规划建设，一期规划装机容量为</t>
    </r>
    <r>
      <rPr>
        <sz val="18"/>
        <rFont val="Times New Roman"/>
        <family val="2"/>
        <charset val="-122"/>
      </rPr>
      <t>150</t>
    </r>
    <r>
      <rPr>
        <sz val="18"/>
        <rFont val="仿宋_GB2312"/>
        <family val="2"/>
        <charset val="-122"/>
      </rPr>
      <t>兆瓦，二期规划装机容量为</t>
    </r>
    <r>
      <rPr>
        <sz val="18"/>
        <rFont val="Times New Roman"/>
        <family val="2"/>
        <charset val="-122"/>
      </rPr>
      <t>100</t>
    </r>
    <r>
      <rPr>
        <sz val="18"/>
        <rFont val="仿宋_GB2312"/>
        <family val="2"/>
        <charset val="-122"/>
      </rPr>
      <t>兆瓦</t>
    </r>
  </si>
  <si>
    <r>
      <rPr>
        <sz val="18"/>
        <rFont val="仿宋_GB2312"/>
        <family val="2"/>
        <charset val="-122"/>
      </rPr>
      <t>完成道路施工</t>
    </r>
    <r>
      <rPr>
        <sz val="18"/>
        <rFont val="Times New Roman"/>
        <family val="2"/>
        <charset val="-122"/>
      </rPr>
      <t>30%</t>
    </r>
    <r>
      <rPr>
        <sz val="18"/>
        <rFont val="仿宋_GB2312"/>
        <family val="2"/>
        <charset val="-122"/>
      </rPr>
      <t>；完成基础浇筑</t>
    </r>
    <r>
      <rPr>
        <sz val="18"/>
        <rFont val="Times New Roman"/>
        <family val="2"/>
        <charset val="-122"/>
      </rPr>
      <t>10%</t>
    </r>
  </si>
  <si>
    <r>
      <rPr>
        <sz val="18"/>
        <rFont val="仿宋_GB2312"/>
        <family val="2"/>
        <charset val="-122"/>
      </rPr>
      <t>完成道路施工</t>
    </r>
    <r>
      <rPr>
        <sz val="18"/>
        <rFont val="Times New Roman"/>
        <family val="2"/>
        <charset val="-122"/>
      </rPr>
      <t>50%</t>
    </r>
    <r>
      <rPr>
        <sz val="18"/>
        <rFont val="仿宋_GB2312"/>
        <family val="2"/>
        <charset val="-122"/>
      </rPr>
      <t>；完成基础浇筑</t>
    </r>
    <r>
      <rPr>
        <sz val="18"/>
        <rFont val="Times New Roman"/>
        <family val="2"/>
        <charset val="-122"/>
      </rPr>
      <t>20%</t>
    </r>
    <r>
      <rPr>
        <sz val="18"/>
        <rFont val="仿宋_GB2312"/>
        <family val="2"/>
        <charset val="-122"/>
      </rPr>
      <t>；完成风机吊装</t>
    </r>
    <r>
      <rPr>
        <sz val="18"/>
        <rFont val="Times New Roman"/>
        <family val="2"/>
        <charset val="-122"/>
      </rPr>
      <t>10%</t>
    </r>
  </si>
  <si>
    <r>
      <rPr>
        <sz val="18"/>
        <rFont val="仿宋_GB2312"/>
        <family val="2"/>
        <charset val="-122"/>
      </rPr>
      <t>完成道路施工</t>
    </r>
    <r>
      <rPr>
        <sz val="18"/>
        <rFont val="Times New Roman"/>
        <family val="2"/>
        <charset val="-122"/>
      </rPr>
      <t>70%</t>
    </r>
    <r>
      <rPr>
        <sz val="18"/>
        <rFont val="仿宋_GB2312"/>
        <family val="2"/>
        <charset val="-122"/>
      </rPr>
      <t>；完成基础浇筑</t>
    </r>
    <r>
      <rPr>
        <sz val="18"/>
        <rFont val="Times New Roman"/>
        <family val="2"/>
        <charset val="-122"/>
      </rPr>
      <t>30%</t>
    </r>
    <r>
      <rPr>
        <sz val="18"/>
        <rFont val="仿宋_GB2312"/>
        <family val="2"/>
        <charset val="-122"/>
      </rPr>
      <t>；完成风机吊装</t>
    </r>
    <r>
      <rPr>
        <sz val="18"/>
        <rFont val="Times New Roman"/>
        <family val="2"/>
        <charset val="-122"/>
      </rPr>
      <t>25%</t>
    </r>
    <r>
      <rPr>
        <sz val="18"/>
        <rFont val="仿宋_GB2312"/>
        <family val="2"/>
        <charset val="-122"/>
      </rPr>
      <t>；完成并网容量</t>
    </r>
    <r>
      <rPr>
        <sz val="18"/>
        <rFont val="Times New Roman"/>
        <family val="2"/>
        <charset val="-122"/>
      </rPr>
      <t>15%</t>
    </r>
  </si>
  <si>
    <r>
      <rPr>
        <sz val="18"/>
        <rFont val="仿宋_GB2312"/>
        <family val="2"/>
        <charset val="-122"/>
      </rPr>
      <t>完成道路施工</t>
    </r>
    <r>
      <rPr>
        <sz val="18"/>
        <rFont val="Times New Roman"/>
        <family val="2"/>
        <charset val="-122"/>
      </rPr>
      <t>100%</t>
    </r>
    <r>
      <rPr>
        <sz val="18"/>
        <rFont val="仿宋_GB2312"/>
        <family val="2"/>
        <charset val="-122"/>
      </rPr>
      <t>；完成基础浇筑</t>
    </r>
    <r>
      <rPr>
        <sz val="18"/>
        <rFont val="Times New Roman"/>
        <family val="2"/>
        <charset val="-122"/>
      </rPr>
      <t>40%</t>
    </r>
    <r>
      <rPr>
        <sz val="18"/>
        <rFont val="仿宋_GB2312"/>
        <family val="2"/>
        <charset val="-122"/>
      </rPr>
      <t>；完成风机吊装</t>
    </r>
    <r>
      <rPr>
        <sz val="18"/>
        <rFont val="Times New Roman"/>
        <family val="2"/>
        <charset val="-122"/>
      </rPr>
      <t>50%</t>
    </r>
    <r>
      <rPr>
        <sz val="18"/>
        <rFont val="仿宋_GB2312"/>
        <family val="2"/>
        <charset val="-122"/>
      </rPr>
      <t>；完成并网容量</t>
    </r>
    <r>
      <rPr>
        <sz val="18"/>
        <rFont val="Times New Roman"/>
        <family val="2"/>
        <charset val="-122"/>
      </rPr>
      <t>30%</t>
    </r>
  </si>
  <si>
    <r>
      <rPr>
        <sz val="18"/>
        <rFont val="仿宋_GB2312"/>
        <family val="2"/>
        <charset val="-122"/>
      </rPr>
      <t>融安白云岭风电场三期工程</t>
    </r>
  </si>
  <si>
    <r>
      <rPr>
        <sz val="18"/>
        <rFont val="仿宋_GB2312"/>
        <family val="2"/>
        <charset val="-122"/>
      </rPr>
      <t>国家电投集团河北电力有限公司</t>
    </r>
  </si>
  <si>
    <r>
      <rPr>
        <sz val="18"/>
        <rFont val="仿宋_GB2312"/>
        <family val="2"/>
        <charset val="-122"/>
      </rPr>
      <t>装机容量</t>
    </r>
    <r>
      <rPr>
        <sz val="18"/>
        <rFont val="Times New Roman"/>
        <family val="2"/>
        <charset val="-122"/>
      </rPr>
      <t>200</t>
    </r>
    <r>
      <rPr>
        <sz val="18"/>
        <rFont val="仿宋_GB2312"/>
        <family val="2"/>
        <charset val="-122"/>
      </rPr>
      <t>兆瓦</t>
    </r>
  </si>
  <si>
    <r>
      <rPr>
        <sz val="18"/>
        <rFont val="仿宋_GB2312"/>
        <family val="2"/>
        <charset val="-122"/>
      </rPr>
      <t>完成升压站主体建设</t>
    </r>
  </si>
  <si>
    <r>
      <rPr>
        <sz val="18"/>
        <rFont val="仿宋_GB2312"/>
        <family val="2"/>
        <charset val="-122"/>
      </rPr>
      <t>完成工程量的</t>
    </r>
    <r>
      <rPr>
        <sz val="18"/>
        <rFont val="Times New Roman"/>
        <family val="2"/>
        <charset val="-122"/>
      </rPr>
      <t>10%</t>
    </r>
    <r>
      <rPr>
        <sz val="18"/>
        <rFont val="仿宋_GB2312"/>
        <family val="2"/>
        <charset val="-122"/>
      </rPr>
      <t>，开展升压站土建工程；开展风电场进场道路建设；开展集电线路建设工程</t>
    </r>
  </si>
  <si>
    <r>
      <rPr>
        <sz val="18"/>
        <rFont val="仿宋_GB2312"/>
        <family val="2"/>
        <charset val="-122"/>
      </rPr>
      <t>完成工程量的</t>
    </r>
    <r>
      <rPr>
        <sz val="18"/>
        <rFont val="Times New Roman"/>
        <family val="2"/>
        <charset val="-122"/>
      </rPr>
      <t>23%</t>
    </r>
    <r>
      <rPr>
        <sz val="18"/>
        <rFont val="仿宋_GB2312"/>
        <family val="2"/>
        <charset val="-122"/>
      </rPr>
      <t>，开展升压站土建工程；开展风电场进场道路建设；开展集电线路建设工程；开展风机平台建设工程。</t>
    </r>
  </si>
  <si>
    <r>
      <rPr>
        <sz val="18"/>
        <rFont val="仿宋_GB2312"/>
        <family val="2"/>
        <charset val="-122"/>
      </rPr>
      <t>完成工程量的</t>
    </r>
    <r>
      <rPr>
        <sz val="18"/>
        <rFont val="Times New Roman"/>
        <family val="2"/>
        <charset val="-122"/>
      </rPr>
      <t>34%</t>
    </r>
    <r>
      <rPr>
        <sz val="18"/>
        <rFont val="仿宋_GB2312"/>
        <family val="2"/>
        <charset val="-122"/>
      </rPr>
      <t>，完成升压站土建工程，开展升压站电器安装工程；开展风电场进场道路建设；开展集电线路建设工程；开展风机平台建设工程。</t>
    </r>
  </si>
  <si>
    <r>
      <rPr>
        <sz val="18"/>
        <rFont val="仿宋_GB2312"/>
        <family val="2"/>
        <charset val="-122"/>
      </rPr>
      <t>完成工程量的</t>
    </r>
    <r>
      <rPr>
        <sz val="18"/>
        <rFont val="Times New Roman"/>
        <family val="2"/>
        <charset val="-122"/>
      </rPr>
      <t>50%</t>
    </r>
    <r>
      <rPr>
        <sz val="18"/>
        <rFont val="仿宋_GB2312"/>
        <family val="2"/>
        <charset val="-122"/>
      </rPr>
      <t>，完成升压站电器安装工程；开展风电场进场道路建设；开展集电线路建设工程；开展首台风机安装及并网。</t>
    </r>
  </si>
  <si>
    <r>
      <rPr>
        <sz val="18"/>
        <rFont val="仿宋_GB2312"/>
        <family val="2"/>
        <charset val="-122"/>
      </rPr>
      <t>柳州融水九元山二期风电场工程</t>
    </r>
  </si>
  <si>
    <r>
      <rPr>
        <sz val="18"/>
        <rFont val="仿宋_GB2312"/>
        <family val="2"/>
        <charset val="-122"/>
      </rPr>
      <t>华电福新柳州新能源有限公司</t>
    </r>
  </si>
  <si>
    <r>
      <rPr>
        <sz val="18"/>
        <rFont val="仿宋_GB2312"/>
        <family val="2"/>
        <charset val="-122"/>
      </rPr>
      <t>项目装机容量为</t>
    </r>
    <r>
      <rPr>
        <sz val="18"/>
        <rFont val="Times New Roman"/>
        <family val="2"/>
        <charset val="-122"/>
      </rPr>
      <t>150</t>
    </r>
    <r>
      <rPr>
        <sz val="18"/>
        <rFont val="仿宋_GB2312"/>
        <family val="2"/>
        <charset val="-122"/>
      </rPr>
      <t>兆瓦</t>
    </r>
  </si>
  <si>
    <r>
      <rPr>
        <sz val="18"/>
        <rFont val="仿宋_GB2312"/>
        <family val="2"/>
        <charset val="-122"/>
      </rPr>
      <t>风机基础浇筑</t>
    </r>
    <r>
      <rPr>
        <sz val="18"/>
        <rFont val="Times New Roman"/>
        <family val="2"/>
        <charset val="-122"/>
      </rPr>
      <t>100%</t>
    </r>
    <r>
      <rPr>
        <sz val="18"/>
        <rFont val="仿宋_GB2312"/>
        <family val="2"/>
        <charset val="-122"/>
      </rPr>
      <t>、风机吊装</t>
    </r>
    <r>
      <rPr>
        <sz val="18"/>
        <rFont val="Times New Roman"/>
        <family val="2"/>
        <charset val="-122"/>
      </rPr>
      <t>50%</t>
    </r>
    <r>
      <rPr>
        <sz val="18"/>
        <rFont val="仿宋_GB2312"/>
        <family val="2"/>
        <charset val="-122"/>
      </rPr>
      <t>、升压站施工</t>
    </r>
    <r>
      <rPr>
        <sz val="18"/>
        <rFont val="Times New Roman"/>
        <family val="2"/>
        <charset val="-122"/>
      </rPr>
      <t>50%</t>
    </r>
    <r>
      <rPr>
        <sz val="18"/>
        <rFont val="仿宋_GB2312"/>
        <family val="2"/>
        <charset val="-122"/>
      </rPr>
      <t>、送出线路</t>
    </r>
    <r>
      <rPr>
        <sz val="18"/>
        <rFont val="Times New Roman"/>
        <family val="2"/>
        <charset val="-122"/>
      </rPr>
      <t>50%</t>
    </r>
  </si>
  <si>
    <r>
      <rPr>
        <sz val="18"/>
        <rFont val="仿宋_GB2312"/>
        <family val="2"/>
        <charset val="-122"/>
      </rPr>
      <t>风机吊装</t>
    </r>
    <r>
      <rPr>
        <sz val="18"/>
        <rFont val="Times New Roman"/>
        <family val="2"/>
        <charset val="-122"/>
      </rPr>
      <t>100%</t>
    </r>
    <r>
      <rPr>
        <sz val="18"/>
        <rFont val="仿宋_GB2312"/>
        <family val="2"/>
        <charset val="-122"/>
      </rPr>
      <t>、风机调试运行并网工作完成</t>
    </r>
    <r>
      <rPr>
        <sz val="18"/>
        <rFont val="Times New Roman"/>
        <family val="2"/>
        <charset val="-122"/>
      </rPr>
      <t>10%</t>
    </r>
    <r>
      <rPr>
        <sz val="18"/>
        <rFont val="仿宋_GB2312"/>
        <family val="2"/>
        <charset val="-122"/>
      </rPr>
      <t>、升压站</t>
    </r>
    <r>
      <rPr>
        <sz val="18"/>
        <rFont val="Times New Roman"/>
        <family val="2"/>
        <charset val="-122"/>
      </rPr>
      <t>100%</t>
    </r>
    <r>
      <rPr>
        <sz val="18"/>
        <rFont val="仿宋_GB2312"/>
        <family val="2"/>
        <charset val="-122"/>
      </rPr>
      <t>、送出线路</t>
    </r>
    <r>
      <rPr>
        <sz val="18"/>
        <rFont val="Times New Roman"/>
        <family val="2"/>
        <charset val="-122"/>
      </rPr>
      <t>100%</t>
    </r>
  </si>
  <si>
    <r>
      <rPr>
        <sz val="18"/>
        <rFont val="仿宋_GB2312"/>
        <family val="2"/>
        <charset val="-122"/>
      </rPr>
      <t>风机调试并网</t>
    </r>
    <r>
      <rPr>
        <sz val="18"/>
        <rFont val="Times New Roman"/>
        <family val="2"/>
        <charset val="-122"/>
      </rPr>
      <t>80%</t>
    </r>
  </si>
  <si>
    <r>
      <rPr>
        <sz val="18"/>
        <rFont val="仿宋_GB2312"/>
        <family val="2"/>
        <charset val="-122"/>
      </rPr>
      <t>完成年度计划</t>
    </r>
    <r>
      <rPr>
        <sz val="18"/>
        <rFont val="Times New Roman"/>
        <family val="2"/>
        <charset val="-122"/>
      </rPr>
      <t>100%</t>
    </r>
    <r>
      <rPr>
        <sz val="18"/>
        <rFont val="仿宋_GB2312"/>
        <family val="2"/>
        <charset val="-122"/>
      </rPr>
      <t>。</t>
    </r>
  </si>
  <si>
    <r>
      <rPr>
        <sz val="18"/>
        <rFont val="仿宋_GB2312"/>
        <family val="2"/>
        <charset val="-122"/>
      </rPr>
      <t>融安白云岭风电场四期工程</t>
    </r>
  </si>
  <si>
    <r>
      <rPr>
        <sz val="18"/>
        <rFont val="仿宋_GB2312"/>
        <family val="2"/>
        <charset val="-122"/>
      </rPr>
      <t>装机容量</t>
    </r>
    <r>
      <rPr>
        <sz val="18"/>
        <rFont val="Times New Roman"/>
        <family val="2"/>
        <charset val="-122"/>
      </rPr>
      <t>100</t>
    </r>
    <r>
      <rPr>
        <sz val="18"/>
        <rFont val="仿宋_GB2312"/>
        <family val="2"/>
        <charset val="-122"/>
      </rPr>
      <t>兆瓦</t>
    </r>
  </si>
  <si>
    <r>
      <rPr>
        <sz val="18"/>
        <rFont val="仿宋_GB2312"/>
        <family val="2"/>
        <charset val="-122"/>
      </rPr>
      <t>完成工程量的</t>
    </r>
    <r>
      <rPr>
        <sz val="18"/>
        <rFont val="Times New Roman"/>
        <family val="2"/>
        <charset val="-122"/>
      </rPr>
      <t>9%</t>
    </r>
    <r>
      <rPr>
        <sz val="18"/>
        <rFont val="仿宋_GB2312"/>
        <family val="2"/>
        <charset val="-122"/>
      </rPr>
      <t>，开展风电场进场道路建设；开展集电线路建设工程。</t>
    </r>
  </si>
  <si>
    <r>
      <rPr>
        <sz val="18"/>
        <rFont val="仿宋_GB2312"/>
        <family val="2"/>
        <charset val="-122"/>
      </rPr>
      <t>完成工程量的</t>
    </r>
    <r>
      <rPr>
        <sz val="18"/>
        <rFont val="Times New Roman"/>
        <family val="2"/>
        <charset val="-122"/>
      </rPr>
      <t>24%</t>
    </r>
    <r>
      <rPr>
        <sz val="18"/>
        <rFont val="仿宋_GB2312"/>
        <family val="2"/>
        <charset val="-122"/>
      </rPr>
      <t>，开展风电场进场道路建设；开展集电线路建设工程；开展风机平台建设工程。</t>
    </r>
  </si>
  <si>
    <r>
      <rPr>
        <sz val="18"/>
        <rFont val="仿宋_GB2312"/>
        <family val="2"/>
        <charset val="-122"/>
      </rPr>
      <t>完成工程量的</t>
    </r>
    <r>
      <rPr>
        <sz val="18"/>
        <rFont val="Times New Roman"/>
        <family val="2"/>
        <charset val="-122"/>
      </rPr>
      <t>36%</t>
    </r>
    <r>
      <rPr>
        <sz val="18"/>
        <rFont val="仿宋_GB2312"/>
        <family val="2"/>
        <charset val="-122"/>
      </rPr>
      <t>，开展风电场进场道路建设；开展集电线路建设工程；开展风机平台建设工程。</t>
    </r>
  </si>
  <si>
    <r>
      <rPr>
        <sz val="18"/>
        <rFont val="仿宋_GB2312"/>
        <family val="2"/>
        <charset val="-122"/>
      </rPr>
      <t>完成工程量的</t>
    </r>
    <r>
      <rPr>
        <sz val="18"/>
        <rFont val="Times New Roman"/>
        <family val="2"/>
        <charset val="-122"/>
      </rPr>
      <t>51%</t>
    </r>
    <r>
      <rPr>
        <sz val="18"/>
        <rFont val="仿宋_GB2312"/>
        <family val="2"/>
        <charset val="-122"/>
      </rPr>
      <t>，开展风电场进场道路建设；开展集电线路建设工程；开展首台风机安装及并网。</t>
    </r>
  </si>
  <si>
    <r>
      <rPr>
        <sz val="18"/>
        <rFont val="仿宋_GB2312"/>
        <family val="2"/>
        <charset val="-122"/>
      </rPr>
      <t>柳城县大岩山风电场</t>
    </r>
  </si>
  <si>
    <r>
      <rPr>
        <sz val="18"/>
        <rFont val="仿宋_GB2312"/>
        <family val="2"/>
        <charset val="-122"/>
      </rPr>
      <t>广西柳州市大岩山风力发电有限公司</t>
    </r>
  </si>
  <si>
    <r>
      <rPr>
        <sz val="18"/>
        <rFont val="仿宋_GB2312"/>
        <family val="2"/>
        <charset val="-122"/>
      </rPr>
      <t>拟安装</t>
    </r>
    <r>
      <rPr>
        <sz val="18"/>
        <rFont val="Times New Roman"/>
        <family val="2"/>
        <charset val="-122"/>
      </rPr>
      <t>19</t>
    </r>
    <r>
      <rPr>
        <sz val="18"/>
        <rFont val="仿宋_GB2312"/>
        <family val="2"/>
        <charset val="-122"/>
      </rPr>
      <t>台</t>
    </r>
    <r>
      <rPr>
        <sz val="18"/>
        <rFont val="Times New Roman"/>
        <family val="2"/>
        <charset val="-122"/>
      </rPr>
      <t>5.0MW+1</t>
    </r>
    <r>
      <rPr>
        <sz val="18"/>
        <rFont val="仿宋_GB2312"/>
        <family val="2"/>
        <charset val="-122"/>
      </rPr>
      <t>台</t>
    </r>
    <r>
      <rPr>
        <sz val="18"/>
        <rFont val="Times New Roman"/>
        <family val="2"/>
        <charset val="-122"/>
      </rPr>
      <t>6.0MW</t>
    </r>
    <r>
      <rPr>
        <sz val="18"/>
        <rFont val="仿宋_GB2312"/>
        <family val="2"/>
        <charset val="-122"/>
      </rPr>
      <t>风机，总装机</t>
    </r>
    <r>
      <rPr>
        <sz val="18"/>
        <rFont val="Times New Roman"/>
        <family val="2"/>
        <charset val="-122"/>
      </rPr>
      <t>101MW</t>
    </r>
    <r>
      <rPr>
        <sz val="18"/>
        <rFont val="仿宋_GB2312"/>
        <family val="2"/>
        <charset val="-122"/>
      </rPr>
      <t>，新建一座</t>
    </r>
    <r>
      <rPr>
        <sz val="18"/>
        <rFont val="Times New Roman"/>
        <family val="2"/>
        <charset val="-122"/>
      </rPr>
      <t>110kV</t>
    </r>
    <r>
      <rPr>
        <sz val="18"/>
        <rFont val="仿宋_GB2312"/>
        <family val="2"/>
        <charset val="-122"/>
      </rPr>
      <t>升压站，新建</t>
    </r>
    <r>
      <rPr>
        <sz val="18"/>
        <rFont val="Times New Roman"/>
        <family val="2"/>
        <charset val="-122"/>
      </rPr>
      <t>1</t>
    </r>
    <r>
      <rPr>
        <sz val="18"/>
        <rFont val="仿宋_GB2312"/>
        <family val="2"/>
        <charset val="-122"/>
      </rPr>
      <t>回</t>
    </r>
    <r>
      <rPr>
        <sz val="18"/>
        <rFont val="Times New Roman"/>
        <family val="2"/>
        <charset val="-122"/>
      </rPr>
      <t>110kV</t>
    </r>
    <r>
      <rPr>
        <sz val="18"/>
        <rFont val="仿宋_GB2312"/>
        <family val="2"/>
        <charset val="-122"/>
      </rPr>
      <t>线路接入古木站，线路长度约为</t>
    </r>
    <r>
      <rPr>
        <sz val="18"/>
        <rFont val="Times New Roman"/>
        <family val="2"/>
        <charset val="-122"/>
      </rPr>
      <t>18</t>
    </r>
    <r>
      <rPr>
        <sz val="18"/>
        <rFont val="仿宋_GB2312"/>
        <family val="2"/>
        <charset val="-122"/>
      </rPr>
      <t>千米</t>
    </r>
  </si>
  <si>
    <r>
      <rPr>
        <sz val="18"/>
        <rFont val="仿宋_GB2312"/>
        <family val="2"/>
        <charset val="-122"/>
      </rPr>
      <t>完成送出路径批复，完成</t>
    </r>
    <r>
      <rPr>
        <sz val="18"/>
        <rFont val="Times New Roman"/>
        <family val="2"/>
        <charset val="-122"/>
      </rPr>
      <t>50%</t>
    </r>
    <r>
      <rPr>
        <sz val="18"/>
        <rFont val="仿宋_GB2312"/>
        <family val="2"/>
        <charset val="-122"/>
      </rPr>
      <t>征租地工作</t>
    </r>
  </si>
  <si>
    <r>
      <rPr>
        <sz val="18"/>
        <rFont val="仿宋_GB2312"/>
        <family val="2"/>
        <charset val="-122"/>
      </rPr>
      <t>办理</t>
    </r>
    <r>
      <rPr>
        <sz val="18"/>
        <rFont val="Times New Roman"/>
        <family val="2"/>
        <charset val="-122"/>
      </rPr>
      <t>“</t>
    </r>
    <r>
      <rPr>
        <sz val="18"/>
        <rFont val="仿宋_GB2312"/>
        <family val="2"/>
        <charset val="-122"/>
      </rPr>
      <t>农转用</t>
    </r>
    <r>
      <rPr>
        <sz val="18"/>
        <rFont val="Times New Roman"/>
        <family val="2"/>
        <charset val="-122"/>
      </rPr>
      <t>”</t>
    </r>
    <r>
      <rPr>
        <sz val="18"/>
        <rFont val="仿宋_GB2312"/>
        <family val="2"/>
        <charset val="-122"/>
      </rPr>
      <t>手续</t>
    </r>
  </si>
  <si>
    <r>
      <rPr>
        <sz val="18"/>
        <rFont val="仿宋_GB2312"/>
        <family val="2"/>
        <charset val="-122"/>
      </rPr>
      <t>完成全部征租地工作和土地平整</t>
    </r>
  </si>
  <si>
    <r>
      <rPr>
        <sz val="18"/>
        <rFont val="仿宋_GB2312"/>
        <family val="2"/>
        <charset val="-122"/>
      </rPr>
      <t>完成基础开挖</t>
    </r>
  </si>
  <si>
    <r>
      <rPr>
        <sz val="18"/>
        <rFont val="仿宋_GB2312"/>
        <family val="2"/>
        <charset val="-122"/>
      </rPr>
      <t>柳州融水优能风力发电有限公司杆洞风电场</t>
    </r>
  </si>
  <si>
    <r>
      <rPr>
        <sz val="18"/>
        <rFont val="仿宋_GB2312"/>
        <family val="2"/>
        <charset val="-122"/>
      </rPr>
      <t>柳州融水优能风力发电有限公司</t>
    </r>
  </si>
  <si>
    <r>
      <rPr>
        <sz val="18"/>
        <rFont val="仿宋_GB2312"/>
        <family val="2"/>
        <charset val="-122"/>
      </rPr>
      <t>装机容量</t>
    </r>
    <r>
      <rPr>
        <sz val="18"/>
        <rFont val="Times New Roman"/>
        <family val="2"/>
        <charset val="-122"/>
      </rPr>
      <t>48</t>
    </r>
    <r>
      <rPr>
        <sz val="18"/>
        <rFont val="仿宋_GB2312"/>
        <family val="2"/>
        <charset val="-122"/>
      </rPr>
      <t>兆瓦</t>
    </r>
  </si>
  <si>
    <r>
      <rPr>
        <sz val="18"/>
        <rFont val="仿宋_GB2312"/>
        <family val="2"/>
        <charset val="-122"/>
      </rPr>
      <t>计划一季度完成总工程量的</t>
    </r>
    <r>
      <rPr>
        <sz val="18"/>
        <rFont val="Times New Roman"/>
        <family val="2"/>
        <charset val="-122"/>
      </rPr>
      <t>10%</t>
    </r>
    <r>
      <rPr>
        <sz val="18"/>
        <rFont val="仿宋_GB2312"/>
        <family val="2"/>
        <charset val="-122"/>
      </rPr>
      <t>，开展风机基础浇筑升压站等施工工作</t>
    </r>
  </si>
  <si>
    <r>
      <rPr>
        <sz val="18"/>
        <rFont val="仿宋_GB2312"/>
        <family val="2"/>
        <charset val="-122"/>
      </rPr>
      <t>计划二季度完成总工程量的</t>
    </r>
    <r>
      <rPr>
        <sz val="18"/>
        <rFont val="Times New Roman"/>
        <family val="2"/>
        <charset val="-122"/>
      </rPr>
      <t>12%</t>
    </r>
    <r>
      <rPr>
        <sz val="18"/>
        <rFont val="仿宋_GB2312"/>
        <family val="2"/>
        <charset val="-122"/>
      </rPr>
      <t>，开展风机基础浇筑升压站等施工工作</t>
    </r>
  </si>
  <si>
    <r>
      <rPr>
        <sz val="18"/>
        <rFont val="仿宋_GB2312"/>
        <family val="2"/>
        <charset val="-122"/>
      </rPr>
      <t>计划三季度完成总工程量的</t>
    </r>
    <r>
      <rPr>
        <sz val="18"/>
        <rFont val="Times New Roman"/>
        <family val="2"/>
        <charset val="-122"/>
      </rPr>
      <t>14%</t>
    </r>
    <r>
      <rPr>
        <sz val="18"/>
        <rFont val="仿宋_GB2312"/>
        <family val="2"/>
        <charset val="-122"/>
      </rPr>
      <t>，开展风机吊装调试等施工工作</t>
    </r>
  </si>
  <si>
    <r>
      <rPr>
        <sz val="18"/>
        <rFont val="仿宋_GB2312"/>
        <family val="2"/>
        <charset val="-122"/>
      </rPr>
      <t>鹿寨黄冕风电场工程</t>
    </r>
  </si>
  <si>
    <r>
      <rPr>
        <sz val="18"/>
        <rFont val="仿宋_GB2312"/>
        <family val="2"/>
        <charset val="-122"/>
      </rPr>
      <t>广西聚量能源有限公司</t>
    </r>
  </si>
  <si>
    <r>
      <rPr>
        <sz val="18"/>
        <rFont val="仿宋_GB2312"/>
        <family val="2"/>
        <charset val="-122"/>
      </rPr>
      <t>总规划容量为</t>
    </r>
    <r>
      <rPr>
        <sz val="18"/>
        <rFont val="Times New Roman"/>
        <family val="2"/>
        <charset val="-122"/>
      </rPr>
      <t>50MW,</t>
    </r>
    <r>
      <rPr>
        <sz val="18"/>
        <rFont val="仿宋_GB2312"/>
        <family val="2"/>
        <charset val="-122"/>
      </rPr>
      <t>同时在选区内拟安装</t>
    </r>
    <r>
      <rPr>
        <sz val="18"/>
        <rFont val="Times New Roman"/>
        <family val="2"/>
        <charset val="-122"/>
      </rPr>
      <t>15</t>
    </r>
    <r>
      <rPr>
        <sz val="18"/>
        <rFont val="仿宋_GB2312"/>
        <family val="2"/>
        <charset val="-122"/>
      </rPr>
      <t>台单机容量</t>
    </r>
    <r>
      <rPr>
        <sz val="18"/>
        <rFont val="Times New Roman"/>
        <family val="2"/>
        <charset val="-122"/>
      </rPr>
      <t>3350kW</t>
    </r>
    <r>
      <rPr>
        <sz val="18"/>
        <rFont val="仿宋_GB2312"/>
        <family val="2"/>
        <charset val="-122"/>
      </rPr>
      <t>先进风力发电机组</t>
    </r>
  </si>
  <si>
    <r>
      <rPr>
        <sz val="18"/>
        <rFont val="仿宋_GB2312"/>
        <family val="2"/>
        <charset val="-122"/>
      </rPr>
      <t>进行升压站建设及风机安装</t>
    </r>
  </si>
  <si>
    <r>
      <rPr>
        <sz val="18"/>
        <rFont val="仿宋_GB2312"/>
        <family val="2"/>
        <charset val="-122"/>
      </rPr>
      <t>开展升压站、场内道路等施工</t>
    </r>
  </si>
  <si>
    <r>
      <rPr>
        <sz val="18"/>
        <rFont val="仿宋_GB2312"/>
        <family val="2"/>
        <charset val="-122"/>
      </rPr>
      <t>开展</t>
    </r>
    <r>
      <rPr>
        <sz val="18"/>
        <rFont val="Times New Roman"/>
        <family val="2"/>
        <charset val="-122"/>
      </rPr>
      <t>13</t>
    </r>
    <r>
      <rPr>
        <sz val="18"/>
        <rFont val="仿宋_GB2312"/>
        <family val="2"/>
        <charset val="-122"/>
      </rPr>
      <t>座塔基施工</t>
    </r>
  </si>
  <si>
    <r>
      <rPr>
        <sz val="18"/>
        <rFont val="仿宋_GB2312"/>
        <family val="2"/>
        <charset val="-122"/>
      </rPr>
      <t>开展</t>
    </r>
    <r>
      <rPr>
        <sz val="18"/>
        <rFont val="Times New Roman"/>
        <family val="2"/>
        <charset val="-122"/>
      </rPr>
      <t>22</t>
    </r>
    <r>
      <rPr>
        <sz val="18"/>
        <rFont val="仿宋_GB2312"/>
        <family val="2"/>
        <charset val="-122"/>
      </rPr>
      <t>座塔基施工</t>
    </r>
  </si>
  <si>
    <r>
      <rPr>
        <sz val="18"/>
        <rFont val="仿宋_GB2312"/>
        <family val="2"/>
        <charset val="-122"/>
      </rPr>
      <t>开展</t>
    </r>
    <r>
      <rPr>
        <sz val="18"/>
        <rFont val="Times New Roman"/>
        <family val="2"/>
        <charset val="-122"/>
      </rPr>
      <t>36</t>
    </r>
    <r>
      <rPr>
        <sz val="18"/>
        <rFont val="仿宋_GB2312"/>
        <family val="2"/>
        <charset val="-122"/>
      </rPr>
      <t>座塔基施工</t>
    </r>
  </si>
  <si>
    <r>
      <rPr>
        <sz val="18"/>
        <rFont val="仿宋_GB2312"/>
        <family val="2"/>
        <charset val="-122"/>
      </rPr>
      <t>柳州融水优能风力发电有限公司庆林山风电场</t>
    </r>
  </si>
  <si>
    <r>
      <rPr>
        <sz val="18"/>
        <rFont val="仿宋_GB2312"/>
        <family val="2"/>
        <charset val="-122"/>
      </rPr>
      <t>广西柳州市柳城古砦乡光伏发电项目</t>
    </r>
  </si>
  <si>
    <r>
      <rPr>
        <sz val="18"/>
        <rFont val="仿宋_GB2312"/>
        <family val="2"/>
        <charset val="-122"/>
      </rPr>
      <t>龙滩水电开发有限公司（广西桂冠电力股份有限公司）</t>
    </r>
  </si>
  <si>
    <r>
      <rPr>
        <sz val="18"/>
        <rFont val="仿宋_GB2312"/>
        <family val="2"/>
        <charset val="-122"/>
      </rPr>
      <t>规划装机容量</t>
    </r>
    <r>
      <rPr>
        <sz val="18"/>
        <rFont val="Times New Roman"/>
        <family val="2"/>
        <charset val="-122"/>
      </rPr>
      <t>72</t>
    </r>
    <r>
      <rPr>
        <sz val="18"/>
        <rFont val="仿宋_GB2312"/>
        <family val="2"/>
        <charset val="-122"/>
      </rPr>
      <t>兆瓦，新建一座</t>
    </r>
    <r>
      <rPr>
        <sz val="18"/>
        <rFont val="Times New Roman"/>
        <family val="2"/>
        <charset val="-122"/>
      </rPr>
      <t>110</t>
    </r>
    <r>
      <rPr>
        <sz val="18"/>
        <rFont val="仿宋_GB2312"/>
        <family val="2"/>
        <charset val="-122"/>
      </rPr>
      <t>千伏升压站接入柳城里明</t>
    </r>
    <r>
      <rPr>
        <sz val="18"/>
        <rFont val="Times New Roman"/>
        <family val="2"/>
        <charset val="-122"/>
      </rPr>
      <t>220</t>
    </r>
    <r>
      <rPr>
        <sz val="18"/>
        <rFont val="仿宋_GB2312"/>
        <family val="2"/>
        <charset val="-122"/>
      </rPr>
      <t>千伏变电站</t>
    </r>
  </si>
  <si>
    <r>
      <rPr>
        <sz val="18"/>
        <rFont val="仿宋_GB2312"/>
        <family val="2"/>
        <charset val="-122"/>
      </rPr>
      <t>完成主体工程的</t>
    </r>
    <r>
      <rPr>
        <sz val="18"/>
        <rFont val="Times New Roman"/>
        <family val="2"/>
        <charset val="-122"/>
      </rPr>
      <t>10%</t>
    </r>
  </si>
  <si>
    <r>
      <rPr>
        <sz val="18"/>
        <rFont val="仿宋_GB2312"/>
        <family val="2"/>
        <charset val="-122"/>
      </rPr>
      <t>完成土地平整和部分设备采购</t>
    </r>
  </si>
  <si>
    <r>
      <rPr>
        <sz val="18"/>
        <rFont val="仿宋_GB2312"/>
        <family val="2"/>
        <charset val="-122"/>
      </rPr>
      <t>完成支架搭建和光伏铺设工作，完成主体工程的</t>
    </r>
    <r>
      <rPr>
        <sz val="18"/>
        <rFont val="Times New Roman"/>
        <family val="2"/>
        <charset val="-122"/>
      </rPr>
      <t>3%</t>
    </r>
  </si>
  <si>
    <r>
      <rPr>
        <sz val="18"/>
        <rFont val="仿宋_GB2312"/>
        <family val="2"/>
        <charset val="-122"/>
      </rPr>
      <t>完成接网工作，完成主体工程的</t>
    </r>
    <r>
      <rPr>
        <sz val="18"/>
        <rFont val="Times New Roman"/>
        <family val="2"/>
        <charset val="-122"/>
      </rPr>
      <t>5%</t>
    </r>
  </si>
  <si>
    <r>
      <rPr>
        <sz val="18"/>
        <rFont val="仿宋_GB2312"/>
        <family val="2"/>
        <charset val="-122"/>
      </rPr>
      <t>首次并网</t>
    </r>
    <r>
      <rPr>
        <sz val="18"/>
        <rFont val="Times New Roman"/>
        <family val="2"/>
        <charset val="-122"/>
      </rPr>
      <t>1</t>
    </r>
    <r>
      <rPr>
        <sz val="18"/>
        <rFont val="仿宋_GB2312"/>
        <family val="2"/>
        <charset val="-122"/>
      </rPr>
      <t>万千瓦，完成主体工程的</t>
    </r>
    <r>
      <rPr>
        <sz val="18"/>
        <rFont val="Times New Roman"/>
        <family val="2"/>
        <charset val="-122"/>
      </rPr>
      <t>10%</t>
    </r>
  </si>
  <si>
    <r>
      <rPr>
        <sz val="18"/>
        <rFont val="仿宋_GB2312"/>
        <family val="2"/>
        <charset val="-122"/>
      </rPr>
      <t>融水苗族自治县河村水电站</t>
    </r>
  </si>
  <si>
    <r>
      <rPr>
        <sz val="18"/>
        <rFont val="仿宋_GB2312"/>
        <family val="2"/>
        <charset val="-122"/>
      </rPr>
      <t>融水县琴尤水电开发有限责任公司</t>
    </r>
  </si>
  <si>
    <r>
      <rPr>
        <sz val="18"/>
        <rFont val="仿宋_GB2312"/>
        <family val="2"/>
        <charset val="-122"/>
      </rPr>
      <t>装机容量</t>
    </r>
    <r>
      <rPr>
        <sz val="18"/>
        <rFont val="Times New Roman"/>
        <family val="2"/>
        <charset val="-122"/>
      </rPr>
      <t>6200</t>
    </r>
    <r>
      <rPr>
        <sz val="18"/>
        <rFont val="仿宋_GB2312"/>
        <family val="2"/>
        <charset val="-122"/>
      </rPr>
      <t>千瓦</t>
    </r>
  </si>
  <si>
    <r>
      <rPr>
        <sz val="18"/>
        <rFont val="仿宋_GB2312"/>
        <family val="2"/>
        <charset val="-122"/>
      </rPr>
      <t>计划一季度完成总工程量的</t>
    </r>
    <r>
      <rPr>
        <sz val="18"/>
        <rFont val="Times New Roman"/>
        <family val="2"/>
        <charset val="-122"/>
      </rPr>
      <t>7%</t>
    </r>
  </si>
  <si>
    <r>
      <rPr>
        <sz val="18"/>
        <rFont val="仿宋_GB2312"/>
        <family val="2"/>
        <charset val="-122"/>
      </rPr>
      <t>计划二季度完成总工程量的</t>
    </r>
    <r>
      <rPr>
        <sz val="18"/>
        <rFont val="Times New Roman"/>
        <family val="2"/>
        <charset val="-122"/>
      </rPr>
      <t>8%</t>
    </r>
  </si>
  <si>
    <r>
      <rPr>
        <sz val="18"/>
        <rFont val="仿宋_GB2312"/>
        <family val="2"/>
        <charset val="-122"/>
      </rPr>
      <t>计划三季度完成总工程量的</t>
    </r>
    <r>
      <rPr>
        <sz val="18"/>
        <rFont val="Times New Roman"/>
        <family val="2"/>
        <charset val="-122"/>
      </rPr>
      <t>9%</t>
    </r>
  </si>
  <si>
    <r>
      <rPr>
        <sz val="18"/>
        <rFont val="仿宋_GB2312"/>
        <family val="2"/>
        <charset val="-122"/>
      </rPr>
      <t>柳城县整县屋顶分布式光伏项目</t>
    </r>
  </si>
  <si>
    <r>
      <rPr>
        <sz val="18"/>
        <rFont val="仿宋_GB2312"/>
        <family val="2"/>
        <charset val="-122"/>
      </rPr>
      <t>中电新能源柳城中电综合能源服务有限公司</t>
    </r>
  </si>
  <si>
    <r>
      <rPr>
        <sz val="18"/>
        <rFont val="仿宋_GB2312"/>
        <family val="2"/>
        <charset val="-122"/>
      </rPr>
      <t>在柳城县党政机关建筑屋顶、学校、医院、村委会等公共建筑屋顶、工商业厂房屋顶、农村居民屋顶等屋顶建设规模为</t>
    </r>
    <r>
      <rPr>
        <sz val="18"/>
        <rFont val="Times New Roman"/>
        <family val="2"/>
        <charset val="-122"/>
      </rPr>
      <t>280.47MW</t>
    </r>
    <r>
      <rPr>
        <sz val="18"/>
        <rFont val="仿宋_GB2312"/>
        <family val="2"/>
        <charset val="-122"/>
      </rPr>
      <t>的光伏发电</t>
    </r>
  </si>
  <si>
    <r>
      <rPr>
        <sz val="18"/>
        <rFont val="仿宋_GB2312"/>
        <family val="2"/>
        <charset val="-122"/>
      </rPr>
      <t>完成户用光伏前期手续</t>
    </r>
  </si>
  <si>
    <r>
      <rPr>
        <sz val="18"/>
        <rFont val="仿宋_GB2312"/>
        <family val="2"/>
        <charset val="-122"/>
      </rPr>
      <t>户用光伏开工</t>
    </r>
  </si>
  <si>
    <r>
      <rPr>
        <sz val="18"/>
        <rFont val="仿宋_GB2312"/>
        <family val="2"/>
        <charset val="-122"/>
      </rPr>
      <t>完成支架搭建和光伏铺设工作，完成总工程量的</t>
    </r>
    <r>
      <rPr>
        <sz val="18"/>
        <rFont val="Times New Roman"/>
        <family val="2"/>
        <charset val="-122"/>
      </rPr>
      <t>30%</t>
    </r>
  </si>
  <si>
    <r>
      <rPr>
        <sz val="18"/>
        <rFont val="仿宋_GB2312"/>
        <family val="2"/>
        <charset val="-122"/>
      </rPr>
      <t>首次并网</t>
    </r>
    <r>
      <rPr>
        <sz val="18"/>
        <rFont val="Times New Roman"/>
        <family val="2"/>
        <charset val="-122"/>
      </rPr>
      <t>15MW</t>
    </r>
    <r>
      <rPr>
        <sz val="18"/>
        <rFont val="仿宋_GB2312"/>
        <family val="2"/>
        <charset val="-122"/>
      </rPr>
      <t>，完成总工程量的</t>
    </r>
    <r>
      <rPr>
        <sz val="18"/>
        <rFont val="Times New Roman"/>
        <family val="2"/>
        <charset val="-122"/>
      </rPr>
      <t>60%</t>
    </r>
  </si>
  <si>
    <r>
      <rPr>
        <sz val="18"/>
        <rFont val="仿宋_GB2312"/>
        <family val="2"/>
        <charset val="-122"/>
      </rPr>
      <t>融水县四荣风电场</t>
    </r>
  </si>
  <si>
    <r>
      <rPr>
        <sz val="18"/>
        <rFont val="仿宋_GB2312"/>
        <family val="2"/>
        <charset val="-122"/>
      </rPr>
      <t>中国华能集团有限公司广西分公司</t>
    </r>
  </si>
  <si>
    <r>
      <rPr>
        <sz val="18"/>
        <rFont val="仿宋_GB2312"/>
        <family val="2"/>
        <charset val="-122"/>
      </rPr>
      <t>项目装机容量为</t>
    </r>
    <r>
      <rPr>
        <sz val="18"/>
        <rFont val="Times New Roman"/>
        <family val="2"/>
        <charset val="-122"/>
      </rPr>
      <t>100</t>
    </r>
    <r>
      <rPr>
        <sz val="18"/>
        <rFont val="仿宋_GB2312"/>
        <family val="2"/>
        <charset val="-122"/>
      </rPr>
      <t>兆瓦</t>
    </r>
  </si>
  <si>
    <r>
      <rPr>
        <sz val="18"/>
        <rFont val="仿宋_GB2312"/>
        <family val="2"/>
        <charset val="-122"/>
      </rPr>
      <t>计划一季度完成总工程量的</t>
    </r>
    <r>
      <rPr>
        <sz val="18"/>
        <rFont val="Times New Roman"/>
        <family val="2"/>
        <charset val="-122"/>
      </rPr>
      <t>7%</t>
    </r>
    <r>
      <rPr>
        <sz val="18"/>
        <rFont val="仿宋_GB2312"/>
        <family val="2"/>
        <charset val="-122"/>
      </rPr>
      <t>。开展风机基础浇筑升压站等施工工作</t>
    </r>
  </si>
  <si>
    <r>
      <rPr>
        <sz val="18"/>
        <rFont val="仿宋_GB2312"/>
        <family val="2"/>
        <charset val="-122"/>
      </rPr>
      <t>计划二季度完成总工程量的</t>
    </r>
    <r>
      <rPr>
        <sz val="18"/>
        <rFont val="Times New Roman"/>
        <family val="2"/>
        <charset val="-122"/>
      </rPr>
      <t>8%</t>
    </r>
    <r>
      <rPr>
        <sz val="18"/>
        <rFont val="仿宋_GB2312"/>
        <family val="2"/>
        <charset val="-122"/>
      </rPr>
      <t>。开展风机基础浇筑升压站等施工工作</t>
    </r>
  </si>
  <si>
    <r>
      <rPr>
        <sz val="18"/>
        <rFont val="仿宋_GB2312"/>
        <family val="2"/>
        <charset val="-122"/>
      </rPr>
      <t>计划三季度完成总工程量的</t>
    </r>
    <r>
      <rPr>
        <sz val="18"/>
        <rFont val="Times New Roman"/>
        <family val="2"/>
        <charset val="-122"/>
      </rPr>
      <t>9%</t>
    </r>
    <r>
      <rPr>
        <sz val="18"/>
        <rFont val="仿宋_GB2312"/>
        <family val="2"/>
        <charset val="-122"/>
      </rPr>
      <t>。开展风机吊装调试等施工工作</t>
    </r>
  </si>
  <si>
    <r>
      <rPr>
        <sz val="18"/>
        <rFont val="仿宋_GB2312"/>
        <family val="2"/>
        <charset val="-122"/>
      </rPr>
      <t>柳州融安潭头乡光伏发电项目</t>
    </r>
  </si>
  <si>
    <r>
      <rPr>
        <sz val="18"/>
        <rFont val="仿宋_GB2312"/>
        <family val="2"/>
        <charset val="-122"/>
      </rPr>
      <t>广西玉柴新能源有限公司</t>
    </r>
  </si>
  <si>
    <r>
      <rPr>
        <sz val="18"/>
        <rFont val="仿宋_GB2312"/>
        <family val="2"/>
        <charset val="-122"/>
      </rPr>
      <t>规划建设</t>
    </r>
    <r>
      <rPr>
        <sz val="18"/>
        <rFont val="Times New Roman"/>
        <family val="2"/>
        <charset val="-122"/>
      </rPr>
      <t>100</t>
    </r>
    <r>
      <rPr>
        <sz val="18"/>
        <rFont val="仿宋_GB2312"/>
        <family val="2"/>
        <charset val="-122"/>
      </rPr>
      <t>兆瓦光伏发电项目，并配套建设</t>
    </r>
    <r>
      <rPr>
        <sz val="18"/>
        <rFont val="Times New Roman"/>
        <family val="2"/>
        <charset val="-122"/>
      </rPr>
      <t>110</t>
    </r>
    <r>
      <rPr>
        <sz val="18"/>
        <rFont val="仿宋_GB2312"/>
        <family val="2"/>
        <charset val="-122"/>
      </rPr>
      <t>千伏升压以及一条</t>
    </r>
    <r>
      <rPr>
        <sz val="18"/>
        <rFont val="Times New Roman"/>
        <family val="2"/>
        <charset val="-122"/>
      </rPr>
      <t>110</t>
    </r>
    <r>
      <rPr>
        <sz val="18"/>
        <rFont val="仿宋_GB2312"/>
        <family val="2"/>
        <charset val="-122"/>
      </rPr>
      <t>千伏架空线路</t>
    </r>
  </si>
  <si>
    <r>
      <rPr>
        <sz val="18"/>
        <rFont val="仿宋_GB2312"/>
        <family val="2"/>
        <charset val="-122"/>
      </rPr>
      <t>完成</t>
    </r>
    <r>
      <rPr>
        <sz val="18"/>
        <rFont val="Times New Roman"/>
        <family val="2"/>
        <charset val="-122"/>
      </rPr>
      <t>40MW</t>
    </r>
    <r>
      <rPr>
        <sz val="18"/>
        <rFont val="仿宋_GB2312"/>
        <family val="2"/>
        <charset val="-122"/>
      </rPr>
      <t>容量并网。</t>
    </r>
  </si>
  <si>
    <r>
      <rPr>
        <sz val="18"/>
        <rFont val="仿宋_GB2312"/>
        <family val="2"/>
        <charset val="-122"/>
      </rPr>
      <t>完成</t>
    </r>
    <r>
      <rPr>
        <sz val="18"/>
        <rFont val="Times New Roman"/>
        <family val="2"/>
        <charset val="-122"/>
      </rPr>
      <t>80MW</t>
    </r>
    <r>
      <rPr>
        <sz val="18"/>
        <rFont val="仿宋_GB2312"/>
        <family val="2"/>
        <charset val="-122"/>
      </rPr>
      <t>容量并网。</t>
    </r>
  </si>
  <si>
    <r>
      <rPr>
        <sz val="18"/>
        <rFont val="仿宋_GB2312"/>
        <family val="2"/>
        <charset val="-122"/>
      </rPr>
      <t>完成</t>
    </r>
    <r>
      <rPr>
        <sz val="18"/>
        <rFont val="Times New Roman"/>
        <family val="2"/>
        <charset val="-122"/>
      </rPr>
      <t>100MW</t>
    </r>
    <r>
      <rPr>
        <sz val="18"/>
        <rFont val="仿宋_GB2312"/>
        <family val="2"/>
        <charset val="-122"/>
      </rPr>
      <t>容量并网。</t>
    </r>
  </si>
  <si>
    <r>
      <rPr>
        <sz val="18"/>
        <rFont val="仿宋_GB2312"/>
        <family val="2"/>
        <charset val="-122"/>
      </rPr>
      <t>项目工程消缺及结算工作。</t>
    </r>
  </si>
  <si>
    <r>
      <rPr>
        <sz val="18"/>
        <rFont val="仿宋_GB2312"/>
        <family val="2"/>
        <charset val="-122"/>
      </rPr>
      <t>三江县协合八江风电场二期项目</t>
    </r>
  </si>
  <si>
    <r>
      <rPr>
        <sz val="18"/>
        <rFont val="仿宋_GB2312"/>
        <family val="2"/>
        <charset val="-122"/>
      </rPr>
      <t>三江华电福瑞新能源有限公司</t>
    </r>
  </si>
  <si>
    <r>
      <rPr>
        <sz val="18"/>
        <rFont val="仿宋_GB2312"/>
        <family val="2"/>
        <charset val="-122"/>
      </rPr>
      <t>项目用地总规模为</t>
    </r>
    <r>
      <rPr>
        <sz val="18"/>
        <rFont val="Times New Roman"/>
        <family val="2"/>
        <charset val="-122"/>
      </rPr>
      <t>0.44</t>
    </r>
    <r>
      <rPr>
        <sz val="18"/>
        <rFont val="仿宋_GB2312"/>
        <family val="2"/>
        <charset val="-122"/>
      </rPr>
      <t>公顷，该项目总规划容量为</t>
    </r>
    <r>
      <rPr>
        <sz val="18"/>
        <rFont val="Times New Roman"/>
        <family val="2"/>
        <charset val="-122"/>
      </rPr>
      <t>45</t>
    </r>
    <r>
      <rPr>
        <sz val="18"/>
        <rFont val="仿宋_GB2312"/>
        <family val="2"/>
        <charset val="-122"/>
      </rPr>
      <t>兆瓦，拟安装</t>
    </r>
    <r>
      <rPr>
        <sz val="18"/>
        <rFont val="Times New Roman"/>
        <family val="2"/>
        <charset val="-122"/>
      </rPr>
      <t>9</t>
    </r>
    <r>
      <rPr>
        <sz val="18"/>
        <rFont val="仿宋_GB2312"/>
        <family val="2"/>
        <charset val="-122"/>
      </rPr>
      <t>台单机容量为</t>
    </r>
    <r>
      <rPr>
        <sz val="18"/>
        <rFont val="Times New Roman"/>
        <family val="2"/>
        <charset val="-122"/>
      </rPr>
      <t>4000kV</t>
    </r>
    <r>
      <rPr>
        <sz val="18"/>
        <rFont val="仿宋_GB2312"/>
        <family val="2"/>
        <charset val="-122"/>
      </rPr>
      <t>和</t>
    </r>
    <r>
      <rPr>
        <sz val="18"/>
        <rFont val="Times New Roman"/>
        <family val="2"/>
        <charset val="-122"/>
      </rPr>
      <t>2</t>
    </r>
    <r>
      <rPr>
        <sz val="18"/>
        <rFont val="仿宋_GB2312"/>
        <family val="2"/>
        <charset val="-122"/>
      </rPr>
      <t>台</t>
    </r>
    <r>
      <rPr>
        <sz val="18"/>
        <rFont val="Times New Roman"/>
        <family val="2"/>
        <charset val="-122"/>
      </rPr>
      <t>4500kV</t>
    </r>
    <r>
      <rPr>
        <sz val="18"/>
        <rFont val="仿宋_GB2312"/>
        <family val="2"/>
        <charset val="-122"/>
      </rPr>
      <t>的风力发电机组</t>
    </r>
  </si>
  <si>
    <r>
      <rPr>
        <sz val="18"/>
        <rFont val="仿宋_GB2312"/>
        <family val="2"/>
        <charset val="-122"/>
      </rPr>
      <t>完成道路施工</t>
    </r>
    <r>
      <rPr>
        <sz val="18"/>
        <rFont val="Times New Roman"/>
        <family val="2"/>
        <charset val="-122"/>
      </rPr>
      <t>100%</t>
    </r>
    <r>
      <rPr>
        <sz val="18"/>
        <rFont val="仿宋_GB2312"/>
        <family val="2"/>
        <charset val="-122"/>
      </rPr>
      <t>；完成基础浇筑</t>
    </r>
    <r>
      <rPr>
        <sz val="18"/>
        <rFont val="Times New Roman"/>
        <family val="2"/>
        <charset val="-122"/>
      </rPr>
      <t>100%</t>
    </r>
    <r>
      <rPr>
        <sz val="18"/>
        <rFont val="仿宋_GB2312"/>
        <family val="2"/>
        <charset val="-122"/>
      </rPr>
      <t>；完成风机吊装</t>
    </r>
    <r>
      <rPr>
        <sz val="18"/>
        <rFont val="Times New Roman"/>
        <family val="2"/>
        <charset val="-122"/>
      </rPr>
      <t>80%</t>
    </r>
  </si>
  <si>
    <r>
      <rPr>
        <sz val="18"/>
        <rFont val="仿宋_GB2312"/>
        <family val="2"/>
        <charset val="-122"/>
      </rPr>
      <t>完成风机吊装</t>
    </r>
    <r>
      <rPr>
        <sz val="18"/>
        <rFont val="Times New Roman"/>
        <family val="2"/>
        <charset val="-122"/>
      </rPr>
      <t>20%</t>
    </r>
    <r>
      <rPr>
        <sz val="18"/>
        <rFont val="仿宋_GB2312"/>
        <family val="2"/>
        <charset val="-122"/>
      </rPr>
      <t>；完成并网容量</t>
    </r>
    <r>
      <rPr>
        <sz val="18"/>
        <rFont val="Times New Roman"/>
        <family val="2"/>
        <charset val="-122"/>
      </rPr>
      <t>100%</t>
    </r>
  </si>
  <si>
    <r>
      <rPr>
        <sz val="18"/>
        <rFont val="仿宋_GB2312"/>
        <family val="2"/>
        <charset val="-122"/>
      </rPr>
      <t>柳州智能交通产业园（一期）</t>
    </r>
    <r>
      <rPr>
        <sz val="18"/>
        <rFont val="Times New Roman"/>
        <family val="2"/>
        <charset val="-122"/>
      </rPr>
      <t>ABC</t>
    </r>
    <r>
      <rPr>
        <sz val="18"/>
        <rFont val="仿宋_GB2312"/>
        <family val="2"/>
        <charset val="-122"/>
      </rPr>
      <t>三个地块建筑屋顶建设</t>
    </r>
    <r>
      <rPr>
        <sz val="18"/>
        <rFont val="Times New Roman"/>
        <family val="2"/>
        <charset val="-122"/>
      </rPr>
      <t>9.6MW</t>
    </r>
    <r>
      <rPr>
        <sz val="18"/>
        <rFont val="仿宋_GB2312"/>
        <family val="2"/>
        <charset val="-122"/>
      </rPr>
      <t>光伏发电项目</t>
    </r>
  </si>
  <si>
    <r>
      <rPr>
        <sz val="18"/>
        <rFont val="仿宋_GB2312"/>
        <family val="2"/>
        <charset val="-122"/>
      </rPr>
      <t>屋面面积</t>
    </r>
    <r>
      <rPr>
        <sz val="18"/>
        <rFont val="Times New Roman"/>
        <family val="2"/>
        <charset val="-122"/>
      </rPr>
      <t>10</t>
    </r>
    <r>
      <rPr>
        <sz val="18"/>
        <rFont val="仿宋_GB2312"/>
        <family val="2"/>
        <charset val="-122"/>
      </rPr>
      <t>万平方米，预建设光伏发电规模达成</t>
    </r>
    <r>
      <rPr>
        <sz val="18"/>
        <rFont val="Times New Roman"/>
        <family val="2"/>
        <charset val="-122"/>
      </rPr>
      <t>9.6MW</t>
    </r>
    <r>
      <rPr>
        <sz val="18"/>
        <rFont val="仿宋_GB2312"/>
        <family val="2"/>
        <charset val="-122"/>
      </rPr>
      <t>左右</t>
    </r>
  </si>
  <si>
    <r>
      <rPr>
        <sz val="18"/>
        <rFont val="仿宋_GB2312"/>
        <family val="2"/>
        <charset val="-122"/>
      </rPr>
      <t>一季度完工</t>
    </r>
  </si>
  <si>
    <r>
      <rPr>
        <sz val="18"/>
        <rFont val="仿宋_GB2312"/>
        <family val="2"/>
        <charset val="-122"/>
      </rPr>
      <t>四、新基建</t>
    </r>
  </si>
  <si>
    <r>
      <rPr>
        <sz val="18"/>
        <rFont val="仿宋_GB2312"/>
        <family val="2"/>
        <charset val="-122"/>
      </rPr>
      <t>柳州市车联网先导区建设项目（二期）</t>
    </r>
  </si>
  <si>
    <r>
      <rPr>
        <sz val="18"/>
        <rFont val="仿宋_GB2312"/>
        <family val="2"/>
        <charset val="-122"/>
      </rPr>
      <t>市大数据发展局</t>
    </r>
    <r>
      <rPr>
        <sz val="18"/>
        <rFont val="Times New Roman"/>
        <family val="2"/>
        <charset val="-122"/>
      </rPr>
      <t xml:space="preserve">
</t>
    </r>
    <r>
      <rPr>
        <sz val="18"/>
        <rFont val="仿宋_GB2312"/>
        <family val="2"/>
        <charset val="-122"/>
      </rPr>
      <t>柳东新区管委会</t>
    </r>
  </si>
  <si>
    <r>
      <rPr>
        <sz val="18"/>
        <rFont val="仿宋_GB2312"/>
        <family val="2"/>
        <charset val="-122"/>
      </rPr>
      <t>建设人车路云一体的协同体系环境，新技术示范应用环境</t>
    </r>
  </si>
  <si>
    <r>
      <rPr>
        <sz val="18"/>
        <rFont val="仿宋_GB2312"/>
        <family val="2"/>
        <charset val="-122"/>
      </rPr>
      <t>与委办局、车企深度调研，制定需求文档</t>
    </r>
  </si>
  <si>
    <r>
      <rPr>
        <sz val="18"/>
        <rFont val="仿宋_GB2312"/>
        <family val="2"/>
        <charset val="-122"/>
      </rPr>
      <t>完善初步设计方案及概算，开展项目财政评审工作</t>
    </r>
  </si>
  <si>
    <r>
      <rPr>
        <sz val="18"/>
        <rFont val="仿宋_GB2312"/>
        <family val="2"/>
        <charset val="-122"/>
      </rPr>
      <t>开展项目招投标工作</t>
    </r>
  </si>
  <si>
    <r>
      <rPr>
        <sz val="18"/>
        <rFont val="仿宋_GB2312"/>
        <family val="2"/>
        <charset val="-122"/>
      </rPr>
      <t>启动建设，进场实施</t>
    </r>
  </si>
  <si>
    <r>
      <rPr>
        <sz val="18"/>
        <rFont val="仿宋_GB2312"/>
        <family val="2"/>
        <charset val="-122"/>
      </rPr>
      <t>星火链网超级节点（柳州）</t>
    </r>
  </si>
  <si>
    <r>
      <rPr>
        <sz val="18"/>
        <rFont val="仿宋_GB2312"/>
        <family val="2"/>
        <charset val="-122"/>
      </rPr>
      <t>柳工机械股份有限公司</t>
    </r>
    <r>
      <rPr>
        <sz val="18"/>
        <rFont val="Times New Roman"/>
        <family val="2"/>
        <charset val="-122"/>
      </rPr>
      <t xml:space="preserve">
</t>
    </r>
    <r>
      <rPr>
        <sz val="18"/>
        <rFont val="仿宋_GB2312"/>
        <family val="2"/>
        <charset val="-122"/>
      </rPr>
      <t>上汽通用五菱汽车股份有限公司</t>
    </r>
  </si>
  <si>
    <r>
      <rPr>
        <sz val="18"/>
        <rFont val="仿宋_GB2312"/>
        <family val="2"/>
        <charset val="-122"/>
      </rPr>
      <t>市工业和信息化局</t>
    </r>
  </si>
  <si>
    <r>
      <rPr>
        <sz val="18"/>
        <rFont val="仿宋_GB2312"/>
        <family val="2"/>
        <charset val="-122"/>
      </rPr>
      <t>建设星火链网骨干节点，推动面向工业的区块链技术和征信体系建设的深度融合，通过推广智能合约、供应链金融等应用，降低企业运营成本</t>
    </r>
  </si>
  <si>
    <r>
      <rPr>
        <sz val="18"/>
        <rFont val="仿宋_GB2312"/>
        <family val="2"/>
        <charset val="-122"/>
      </rPr>
      <t>注册项目运营子公司，完成与北部生态新区投资协议、租赁协议等前期工作</t>
    </r>
  </si>
  <si>
    <r>
      <rPr>
        <sz val="18"/>
        <rFont val="仿宋_GB2312"/>
        <family val="2"/>
        <charset val="-122"/>
      </rPr>
      <t>展厅设计及装修</t>
    </r>
    <r>
      <rPr>
        <sz val="18"/>
        <rFont val="Times New Roman"/>
        <family val="2"/>
        <charset val="-122"/>
      </rPr>
      <t xml:space="preserve">
</t>
    </r>
    <r>
      <rPr>
        <sz val="18"/>
        <rFont val="仿宋_GB2312"/>
        <family val="2"/>
        <charset val="-122"/>
      </rPr>
      <t>，项目启动</t>
    </r>
  </si>
  <si>
    <r>
      <rPr>
        <sz val="18"/>
        <rFont val="仿宋_GB2312"/>
        <family val="2"/>
        <charset val="-122"/>
      </rPr>
      <t>平台部署</t>
    </r>
  </si>
  <si>
    <r>
      <rPr>
        <sz val="18"/>
        <rFont val="仿宋_GB2312"/>
        <family val="2"/>
        <charset val="-122"/>
      </rPr>
      <t>中国移动（柳州）洛维数据中心二期工程</t>
    </r>
  </si>
  <si>
    <r>
      <rPr>
        <sz val="18"/>
        <rFont val="仿宋_GB2312"/>
        <family val="2"/>
        <charset val="-122"/>
      </rPr>
      <t>柳州移动</t>
    </r>
  </si>
  <si>
    <r>
      <rPr>
        <sz val="18"/>
        <rFont val="仿宋_GB2312"/>
        <family val="2"/>
        <charset val="-122"/>
      </rPr>
      <t>市大数据发展局</t>
    </r>
  </si>
  <si>
    <r>
      <rPr>
        <sz val="18"/>
        <rFont val="仿宋_GB2312"/>
        <family val="2"/>
        <charset val="-122"/>
      </rPr>
      <t>建筑面积约</t>
    </r>
    <r>
      <rPr>
        <sz val="18"/>
        <rFont val="Times New Roman"/>
        <family val="2"/>
        <charset val="-122"/>
      </rPr>
      <t>12300</t>
    </r>
    <r>
      <rPr>
        <sz val="18"/>
        <rFont val="仿宋_GB2312"/>
        <family val="2"/>
        <charset val="-122"/>
      </rPr>
      <t>平米，建设</t>
    </r>
    <r>
      <rPr>
        <sz val="18"/>
        <rFont val="Times New Roman"/>
        <family val="2"/>
        <charset val="-122"/>
      </rPr>
      <t>1</t>
    </r>
    <r>
      <rPr>
        <sz val="18"/>
        <rFont val="仿宋_GB2312"/>
        <family val="2"/>
        <charset val="-122"/>
      </rPr>
      <t>栋数据中心</t>
    </r>
  </si>
  <si>
    <r>
      <rPr>
        <sz val="18"/>
        <rFont val="仿宋_GB2312"/>
        <family val="2"/>
        <charset val="-122"/>
      </rPr>
      <t>完成基础施工</t>
    </r>
  </si>
  <si>
    <r>
      <rPr>
        <sz val="18"/>
        <rFont val="仿宋_GB2312"/>
        <family val="2"/>
        <charset val="-122"/>
      </rPr>
      <t>土建封顶</t>
    </r>
  </si>
  <si>
    <r>
      <rPr>
        <sz val="18"/>
        <rFont val="仿宋_GB2312"/>
        <family val="2"/>
        <charset val="-122"/>
      </rPr>
      <t>完成装修</t>
    </r>
  </si>
  <si>
    <r>
      <rPr>
        <sz val="18"/>
        <rFont val="仿宋_GB2312"/>
        <family val="2"/>
        <charset val="-122"/>
      </rPr>
      <t>竣工验收及整改</t>
    </r>
  </si>
  <si>
    <r>
      <rPr>
        <sz val="18"/>
        <rFont val="仿宋_GB2312"/>
        <family val="2"/>
        <charset val="-122"/>
      </rPr>
      <t>广西新能源汽车实验室（一期）</t>
    </r>
  </si>
  <si>
    <r>
      <rPr>
        <sz val="18"/>
        <rFont val="仿宋_GB2312"/>
        <family val="2"/>
        <charset val="-122"/>
      </rPr>
      <t>上汽通用五菱汽车股份有限公司</t>
    </r>
    <r>
      <rPr>
        <sz val="18"/>
        <rFont val="Times New Roman"/>
        <family val="2"/>
        <charset val="-122"/>
      </rPr>
      <t xml:space="preserve">
</t>
    </r>
    <r>
      <rPr>
        <sz val="18"/>
        <rFont val="仿宋_GB2312"/>
        <family val="2"/>
        <charset val="-122"/>
      </rPr>
      <t>广西汽车研究院</t>
    </r>
    <r>
      <rPr>
        <sz val="18"/>
        <rFont val="Times New Roman"/>
        <family val="2"/>
        <charset val="-122"/>
      </rPr>
      <t xml:space="preserve">
</t>
    </r>
    <r>
      <rPr>
        <sz val="18"/>
        <rFont val="仿宋_GB2312"/>
        <family val="2"/>
        <charset val="-122"/>
      </rPr>
      <t>国家汽车质量检验中心（广西）</t>
    </r>
    <r>
      <rPr>
        <sz val="18"/>
        <rFont val="Times New Roman"/>
        <family val="2"/>
        <charset val="-122"/>
      </rPr>
      <t xml:space="preserve">
</t>
    </r>
    <r>
      <rPr>
        <sz val="18"/>
        <rFont val="仿宋_GB2312"/>
        <family val="2"/>
        <charset val="-122"/>
      </rPr>
      <t>广西科技大学等</t>
    </r>
  </si>
  <si>
    <r>
      <rPr>
        <sz val="18"/>
        <rFont val="仿宋_GB2312"/>
        <family val="2"/>
        <charset val="-122"/>
      </rPr>
      <t>市科技局</t>
    </r>
    <r>
      <rPr>
        <sz val="18"/>
        <rFont val="Times New Roman"/>
        <family val="2"/>
        <charset val="-122"/>
      </rPr>
      <t xml:space="preserve">
</t>
    </r>
    <r>
      <rPr>
        <sz val="18"/>
        <rFont val="仿宋_GB2312"/>
        <family val="2"/>
        <charset val="-122"/>
      </rPr>
      <t>市工业和信息化局</t>
    </r>
    <r>
      <rPr>
        <sz val="18"/>
        <rFont val="Times New Roman"/>
        <family val="2"/>
        <charset val="-122"/>
      </rPr>
      <t xml:space="preserve">
</t>
    </r>
    <r>
      <rPr>
        <sz val="18"/>
        <rFont val="仿宋_GB2312"/>
        <family val="2"/>
        <charset val="-122"/>
      </rPr>
      <t>市发展改革委</t>
    </r>
  </si>
  <si>
    <r>
      <rPr>
        <sz val="18"/>
        <rFont val="仿宋_GB2312"/>
        <family val="2"/>
        <charset val="-122"/>
      </rPr>
      <t>国绕微小型电动车市场用户需求，以电池、电机、电控</t>
    </r>
    <r>
      <rPr>
        <sz val="18"/>
        <rFont val="Times New Roman"/>
        <family val="2"/>
        <charset val="-122"/>
      </rPr>
      <t>“</t>
    </r>
    <r>
      <rPr>
        <sz val="18"/>
        <rFont val="仿宋_GB2312"/>
        <family val="2"/>
        <charset val="-122"/>
      </rPr>
      <t>三电</t>
    </r>
    <r>
      <rPr>
        <sz val="18"/>
        <rFont val="Times New Roman"/>
        <family val="2"/>
        <charset val="-122"/>
      </rPr>
      <t>”</t>
    </r>
    <r>
      <rPr>
        <sz val="18"/>
        <rFont val="仿宋_GB2312"/>
        <family val="2"/>
        <charset val="-122"/>
      </rPr>
      <t>为基础，以数字化驱动为引领，重点开展微小型电动车整车架构、微小型电动车核心零部件关键技术、面向微小研型电动车的智慧制造与装备新技术应用、微小型电动车大大数据应用和信息安全技术、基于场景的创新性技术及国际化</t>
    </r>
    <r>
      <rPr>
        <sz val="18"/>
        <rFont val="Times New Roman"/>
        <family val="2"/>
        <charset val="-122"/>
      </rPr>
      <t>5</t>
    </r>
    <r>
      <rPr>
        <sz val="18"/>
        <rFont val="仿宋_GB2312"/>
        <family val="2"/>
        <charset val="-122"/>
      </rPr>
      <t>个方向的研究，建立国际化标准，促进产业链新技术的应用，从而实现徽小型电动车的全球领先性</t>
    </r>
  </si>
  <si>
    <t>2022-2028</t>
  </si>
  <si>
    <r>
      <rPr>
        <sz val="16"/>
        <rFont val="仿宋_GB2312"/>
        <family val="2"/>
        <charset val="-122"/>
      </rPr>
      <t>开发建设上汽通用五菱宝骏基地纯电平台智能制造产线项目、</t>
    </r>
    <r>
      <rPr>
        <sz val="16"/>
        <rFont val="Times New Roman"/>
        <family val="2"/>
        <charset val="-122"/>
      </rPr>
      <t>N360</t>
    </r>
    <r>
      <rPr>
        <sz val="16"/>
        <rFont val="仿宋_GB2312"/>
        <family val="2"/>
        <charset val="-122"/>
      </rPr>
      <t>产品群项目、</t>
    </r>
    <r>
      <rPr>
        <sz val="16"/>
        <rFont val="Times New Roman"/>
        <family val="2"/>
        <charset val="-122"/>
      </rPr>
      <t>EQ100</t>
    </r>
    <r>
      <rPr>
        <sz val="16"/>
        <rFont val="仿宋_GB2312"/>
        <family val="2"/>
        <charset val="-122"/>
      </rPr>
      <t>产品项目、</t>
    </r>
    <r>
      <rPr>
        <sz val="16"/>
        <rFont val="Times New Roman"/>
        <family val="2"/>
        <charset val="-122"/>
      </rPr>
      <t>E260</t>
    </r>
    <r>
      <rPr>
        <sz val="16"/>
        <rFont val="仿宋_GB2312"/>
        <family val="2"/>
        <charset val="-122"/>
      </rPr>
      <t>产品项目、</t>
    </r>
    <r>
      <rPr>
        <sz val="16"/>
        <rFont val="Times New Roman"/>
        <family val="2"/>
        <charset val="-122"/>
      </rPr>
      <t>260S</t>
    </r>
    <r>
      <rPr>
        <sz val="16"/>
        <rFont val="仿宋_GB2312"/>
        <family val="2"/>
        <charset val="-122"/>
      </rPr>
      <t>产品项目、</t>
    </r>
    <r>
      <rPr>
        <sz val="16"/>
        <rFont val="Times New Roman"/>
        <family val="2"/>
        <charset val="-122"/>
      </rPr>
      <t>E230R</t>
    </r>
    <r>
      <rPr>
        <sz val="16"/>
        <rFont val="仿宋_GB2312"/>
        <family val="2"/>
        <charset val="-122"/>
      </rPr>
      <t>产品项目、</t>
    </r>
    <r>
      <rPr>
        <sz val="16"/>
        <rFont val="Times New Roman"/>
        <family val="2"/>
        <charset val="-122"/>
      </rPr>
      <t>730</t>
    </r>
    <r>
      <rPr>
        <sz val="16"/>
        <rFont val="仿宋_GB2312"/>
        <family val="2"/>
        <charset val="-122"/>
      </rPr>
      <t>产品群、</t>
    </r>
    <r>
      <rPr>
        <sz val="16"/>
        <rFont val="Times New Roman"/>
        <family val="2"/>
        <charset val="-122"/>
      </rPr>
      <t>310</t>
    </r>
    <r>
      <rPr>
        <sz val="16"/>
        <rFont val="仿宋_GB2312"/>
        <family val="2"/>
        <charset val="-122"/>
      </rPr>
      <t>产品群项目、新一代红光</t>
    </r>
    <r>
      <rPr>
        <sz val="16"/>
        <rFont val="Times New Roman"/>
        <family val="2"/>
        <charset val="-122"/>
      </rPr>
      <t>MINIEV</t>
    </r>
    <r>
      <rPr>
        <sz val="16"/>
        <rFont val="仿宋_GB2312"/>
        <family val="2"/>
        <charset val="-122"/>
      </rPr>
      <t>、</t>
    </r>
    <r>
      <rPr>
        <sz val="16"/>
        <rFont val="Times New Roman"/>
        <family val="2"/>
        <charset val="-122"/>
      </rPr>
      <t>N350VEV</t>
    </r>
    <r>
      <rPr>
        <sz val="16"/>
        <rFont val="仿宋_GB2312"/>
        <family val="2"/>
        <charset val="-122"/>
      </rPr>
      <t>、</t>
    </r>
    <r>
      <rPr>
        <sz val="16"/>
        <rFont val="Times New Roman"/>
        <family val="2"/>
        <charset val="-122"/>
      </rPr>
      <t>F510C HEV&amp;PHEV</t>
    </r>
    <r>
      <rPr>
        <sz val="16"/>
        <rFont val="仿宋_GB2312"/>
        <family val="2"/>
        <charset val="-122"/>
      </rPr>
      <t>、</t>
    </r>
    <r>
      <rPr>
        <sz val="16"/>
        <rFont val="Times New Roman"/>
        <family val="2"/>
        <charset val="-122"/>
      </rPr>
      <t>CN202K HEV</t>
    </r>
  </si>
  <si>
    <r>
      <rPr>
        <sz val="18"/>
        <rFont val="仿宋_GB2312"/>
        <family val="2"/>
        <charset val="-122"/>
      </rPr>
      <t>科技项目申报指南发布</t>
    </r>
  </si>
  <si>
    <r>
      <rPr>
        <sz val="18"/>
        <rFont val="仿宋_GB2312"/>
        <family val="2"/>
        <charset val="-122"/>
      </rPr>
      <t>完成实验室科研课题申报</t>
    </r>
  </si>
  <si>
    <r>
      <rPr>
        <sz val="18"/>
        <rFont val="仿宋_GB2312"/>
        <family val="2"/>
        <charset val="-122"/>
      </rPr>
      <t>建立广西新能源汽车实验室官网，发布实验室开放课题管理办法</t>
    </r>
  </si>
  <si>
    <r>
      <rPr>
        <sz val="18"/>
        <rFont val="仿宋_GB2312"/>
        <family val="2"/>
        <charset val="-122"/>
      </rPr>
      <t>新增筹建</t>
    </r>
    <r>
      <rPr>
        <sz val="18"/>
        <rFont val="Times New Roman"/>
        <family val="2"/>
        <charset val="-122"/>
      </rPr>
      <t>3</t>
    </r>
    <r>
      <rPr>
        <sz val="18"/>
        <rFont val="仿宋_GB2312"/>
        <family val="2"/>
        <charset val="-122"/>
      </rPr>
      <t>个子实验室；召开有行业影响力的学术会议或论坛</t>
    </r>
  </si>
  <si>
    <r>
      <rPr>
        <sz val="18"/>
        <rFont val="仿宋_GB2312"/>
        <family val="2"/>
        <charset val="-122"/>
      </rPr>
      <t>柳州市国家级车联网信息中心基础设施配套工程</t>
    </r>
  </si>
  <si>
    <r>
      <rPr>
        <sz val="18"/>
        <rFont val="仿宋_GB2312"/>
        <family val="2"/>
        <charset val="-122"/>
      </rPr>
      <t>新建国家级车联网信息中心配套车联网测试道路</t>
    </r>
    <r>
      <rPr>
        <sz val="18"/>
        <rFont val="Times New Roman"/>
        <family val="2"/>
        <charset val="-122"/>
      </rPr>
      <t>5136.10</t>
    </r>
    <r>
      <rPr>
        <sz val="18"/>
        <rFont val="仿宋_GB2312"/>
        <family val="2"/>
        <charset val="-122"/>
      </rPr>
      <t>米，河道整治</t>
    </r>
    <r>
      <rPr>
        <sz val="18"/>
        <rFont val="Times New Roman"/>
        <family val="2"/>
        <charset val="-122"/>
      </rPr>
      <t>4154</t>
    </r>
    <r>
      <rPr>
        <sz val="18"/>
        <rFont val="仿宋_GB2312"/>
        <family val="2"/>
        <charset val="-122"/>
      </rPr>
      <t>米</t>
    </r>
  </si>
  <si>
    <r>
      <rPr>
        <sz val="18"/>
        <rFont val="仿宋_GB2312"/>
        <family val="2"/>
        <charset val="-122"/>
      </rPr>
      <t>完成总体工程量</t>
    </r>
    <r>
      <rPr>
        <sz val="18"/>
        <rFont val="Times New Roman"/>
        <family val="2"/>
        <charset val="-122"/>
      </rPr>
      <t>10%</t>
    </r>
  </si>
  <si>
    <r>
      <rPr>
        <sz val="18"/>
        <rFont val="仿宋_GB2312"/>
        <family val="2"/>
        <charset val="-122"/>
      </rPr>
      <t>完成总体工程量</t>
    </r>
    <r>
      <rPr>
        <sz val="18"/>
        <rFont val="Times New Roman"/>
        <family val="2"/>
        <charset val="-122"/>
      </rPr>
      <t>16%</t>
    </r>
  </si>
  <si>
    <r>
      <rPr>
        <sz val="18"/>
        <rFont val="仿宋_GB2312"/>
        <family val="2"/>
        <charset val="-122"/>
      </rPr>
      <t>完成总体工程量</t>
    </r>
    <r>
      <rPr>
        <sz val="18"/>
        <rFont val="Times New Roman"/>
        <family val="2"/>
        <charset val="-122"/>
      </rPr>
      <t>25%</t>
    </r>
  </si>
  <si>
    <r>
      <rPr>
        <sz val="18"/>
        <rFont val="仿宋_GB2312"/>
        <family val="2"/>
        <charset val="-122"/>
      </rPr>
      <t>完成总体工程量</t>
    </r>
    <r>
      <rPr>
        <sz val="18"/>
        <rFont val="Times New Roman"/>
        <family val="2"/>
        <charset val="-122"/>
      </rPr>
      <t>30%</t>
    </r>
  </si>
  <si>
    <r>
      <t>2022-2024</t>
    </r>
    <r>
      <rPr>
        <sz val="18"/>
        <rFont val="仿宋_GB2312"/>
        <family val="2"/>
        <charset val="-122"/>
      </rPr>
      <t>柳州移动</t>
    </r>
    <r>
      <rPr>
        <sz val="18"/>
        <rFont val="Times New Roman"/>
        <family val="2"/>
        <charset val="-122"/>
      </rPr>
      <t>5G</t>
    </r>
    <r>
      <rPr>
        <sz val="18"/>
        <rFont val="仿宋_GB2312"/>
        <family val="2"/>
        <charset val="-122"/>
      </rPr>
      <t>新建项目</t>
    </r>
  </si>
  <si>
    <r>
      <rPr>
        <sz val="18"/>
        <rFont val="仿宋_GB2312"/>
        <family val="2"/>
        <charset val="-122"/>
      </rPr>
      <t>新建</t>
    </r>
    <r>
      <rPr>
        <sz val="18"/>
        <rFont val="Times New Roman"/>
        <family val="2"/>
        <charset val="-122"/>
      </rPr>
      <t>5G</t>
    </r>
    <r>
      <rPr>
        <sz val="18"/>
        <rFont val="仿宋_GB2312"/>
        <family val="2"/>
        <charset val="-122"/>
      </rPr>
      <t>网络站点</t>
    </r>
    <r>
      <rPr>
        <sz val="18"/>
        <rFont val="Times New Roman"/>
        <family val="2"/>
        <charset val="-122"/>
      </rPr>
      <t>100</t>
    </r>
    <r>
      <rPr>
        <sz val="18"/>
        <rFont val="仿宋_GB2312"/>
        <family val="2"/>
        <charset val="-122"/>
      </rPr>
      <t>个</t>
    </r>
  </si>
  <si>
    <r>
      <rPr>
        <sz val="18"/>
        <rFont val="仿宋_GB2312"/>
        <family val="2"/>
        <charset val="-122"/>
      </rPr>
      <t>持续推进基站建设，完成工程量的</t>
    </r>
    <r>
      <rPr>
        <sz val="18"/>
        <rFont val="Times New Roman"/>
        <family val="2"/>
        <charset val="-122"/>
      </rPr>
      <t>35%</t>
    </r>
  </si>
  <si>
    <r>
      <rPr>
        <sz val="18"/>
        <rFont val="仿宋_GB2312"/>
        <family val="2"/>
        <charset val="-122"/>
      </rPr>
      <t>持续推进基站建设，完成工程量的</t>
    </r>
    <r>
      <rPr>
        <sz val="18"/>
        <rFont val="Times New Roman"/>
        <family val="2"/>
        <charset val="-122"/>
      </rPr>
      <t>45%</t>
    </r>
  </si>
  <si>
    <r>
      <rPr>
        <sz val="18"/>
        <rFont val="仿宋_GB2312"/>
        <family val="2"/>
        <charset val="-122"/>
      </rPr>
      <t>持续推进基站建设，完成工程量的</t>
    </r>
    <r>
      <rPr>
        <sz val="18"/>
        <rFont val="Times New Roman"/>
        <family val="2"/>
        <charset val="-122"/>
      </rPr>
      <t>55%</t>
    </r>
  </si>
  <si>
    <r>
      <rPr>
        <sz val="18"/>
        <rFont val="仿宋_GB2312"/>
        <family val="2"/>
        <charset val="-122"/>
      </rPr>
      <t>持续推进基站建设，完成工程量的</t>
    </r>
    <r>
      <rPr>
        <sz val="18"/>
        <rFont val="Times New Roman"/>
        <family val="2"/>
        <charset val="-122"/>
      </rPr>
      <t>60%</t>
    </r>
  </si>
  <si>
    <r>
      <t>2022</t>
    </r>
    <r>
      <rPr>
        <sz val="18"/>
        <rFont val="仿宋_GB2312"/>
        <family val="2"/>
        <charset val="-122"/>
      </rPr>
      <t>年视联网信息化建设</t>
    </r>
  </si>
  <si>
    <r>
      <rPr>
        <sz val="18"/>
        <rFont val="仿宋_GB2312"/>
        <family val="2"/>
        <charset val="-122"/>
      </rPr>
      <t>柳州铁塔</t>
    </r>
  </si>
  <si>
    <r>
      <rPr>
        <sz val="18"/>
        <rFont val="仿宋_GB2312"/>
        <family val="2"/>
        <charset val="-122"/>
      </rPr>
      <t>购买安装森林防火监控、铁路沿线监控、秸秆焚烧、水利河道监控等视联网等</t>
    </r>
    <r>
      <rPr>
        <sz val="18"/>
        <rFont val="Times New Roman"/>
        <family val="2"/>
        <charset val="-122"/>
      </rPr>
      <t>120</t>
    </r>
    <r>
      <rPr>
        <sz val="18"/>
        <rFont val="仿宋_GB2312"/>
        <family val="2"/>
        <charset val="-122"/>
      </rPr>
      <t>套项目</t>
    </r>
  </si>
  <si>
    <r>
      <rPr>
        <sz val="18"/>
        <rFont val="仿宋_GB2312"/>
        <family val="2"/>
        <charset val="-122"/>
      </rPr>
      <t>持续推进视联设备建设，完成工程量的</t>
    </r>
    <r>
      <rPr>
        <sz val="18"/>
        <rFont val="Times New Roman"/>
        <family val="2"/>
        <charset val="-122"/>
      </rPr>
      <t>35%</t>
    </r>
  </si>
  <si>
    <r>
      <rPr>
        <sz val="18"/>
        <rFont val="仿宋_GB2312"/>
        <family val="2"/>
        <charset val="-122"/>
      </rPr>
      <t>持续推进视联设备建设，完成工程量的</t>
    </r>
    <r>
      <rPr>
        <sz val="18"/>
        <rFont val="Times New Roman"/>
        <family val="2"/>
        <charset val="-122"/>
      </rPr>
      <t>45%</t>
    </r>
  </si>
  <si>
    <r>
      <rPr>
        <sz val="18"/>
        <rFont val="仿宋_GB2312"/>
        <family val="2"/>
        <charset val="-122"/>
      </rPr>
      <t>持续推进视联设备建设，完成工程量的</t>
    </r>
    <r>
      <rPr>
        <sz val="18"/>
        <rFont val="Times New Roman"/>
        <family val="2"/>
        <charset val="-122"/>
      </rPr>
      <t>55%</t>
    </r>
  </si>
  <si>
    <r>
      <rPr>
        <sz val="18"/>
        <rFont val="仿宋_GB2312"/>
        <family val="2"/>
        <charset val="-122"/>
      </rPr>
      <t>持续推进视联设备建设，完成工程量的</t>
    </r>
    <r>
      <rPr>
        <sz val="18"/>
        <rFont val="Times New Roman"/>
        <family val="2"/>
        <charset val="-122"/>
      </rPr>
      <t>60%</t>
    </r>
  </si>
  <si>
    <r>
      <rPr>
        <sz val="18"/>
        <rFont val="仿宋_GB2312"/>
        <family val="2"/>
        <charset val="-122"/>
      </rPr>
      <t>柳州五菱</t>
    </r>
    <r>
      <rPr>
        <sz val="18"/>
        <rFont val="Times New Roman"/>
        <family val="2"/>
        <charset val="-122"/>
      </rPr>
      <t>G200</t>
    </r>
    <r>
      <rPr>
        <sz val="18"/>
        <rFont val="仿宋_GB2312"/>
        <family val="2"/>
        <charset val="-122"/>
      </rPr>
      <t>新能源汽车产品开发项目</t>
    </r>
  </si>
  <si>
    <r>
      <rPr>
        <sz val="18"/>
        <rFont val="仿宋_GB2312"/>
        <family val="2"/>
        <charset val="-122"/>
      </rPr>
      <t>柳州五菱汽车工业有限公司</t>
    </r>
  </si>
  <si>
    <r>
      <rPr>
        <sz val="18"/>
        <rFont val="仿宋_GB2312"/>
        <family val="2"/>
        <charset val="-122"/>
      </rPr>
      <t>本项目建设</t>
    </r>
    <r>
      <rPr>
        <sz val="18"/>
        <rFont val="Times New Roman"/>
        <family val="2"/>
        <charset val="-122"/>
      </rPr>
      <t>G200</t>
    </r>
    <r>
      <rPr>
        <sz val="18"/>
        <rFont val="仿宋_GB2312"/>
        <family val="2"/>
        <charset val="-122"/>
      </rPr>
      <t>新能源汽车的产品开发内容，涉及到产品造型、附件等开发以及工装模具、样车制造、试制试验、生产线改造等</t>
    </r>
  </si>
  <si>
    <r>
      <rPr>
        <sz val="18"/>
        <rFont val="仿宋_GB2312"/>
        <family val="2"/>
        <charset val="-122"/>
      </rPr>
      <t>完成</t>
    </r>
    <r>
      <rPr>
        <sz val="18"/>
        <rFont val="Times New Roman"/>
        <family val="2"/>
        <charset val="-122"/>
      </rPr>
      <t>NS</t>
    </r>
    <r>
      <rPr>
        <sz val="18"/>
        <rFont val="仿宋_GB2312"/>
        <family val="2"/>
        <charset val="-122"/>
      </rPr>
      <t>开发</t>
    </r>
  </si>
  <si>
    <r>
      <rPr>
        <sz val="18"/>
        <rFont val="仿宋_GB2312"/>
        <family val="2"/>
        <charset val="-122"/>
      </rPr>
      <t>试生产</t>
    </r>
  </si>
  <si>
    <r>
      <rPr>
        <sz val="18"/>
        <rFont val="仿宋_GB2312"/>
        <family val="2"/>
        <charset val="-122"/>
      </rPr>
      <t>产品上市销售</t>
    </r>
  </si>
  <si>
    <r>
      <rPr>
        <sz val="18"/>
        <rFont val="仿宋_GB2312"/>
        <family val="2"/>
        <charset val="-122"/>
      </rPr>
      <t>东风柳州汽车有限公司研发试验场新基建建设项目</t>
    </r>
  </si>
  <si>
    <r>
      <rPr>
        <sz val="18"/>
        <rFont val="仿宋_GB2312"/>
        <family val="2"/>
        <charset val="-122"/>
      </rPr>
      <t>东风柳州汽车有限公司</t>
    </r>
  </si>
  <si>
    <r>
      <rPr>
        <sz val="18"/>
        <rFont val="仿宋_GB2312"/>
        <family val="2"/>
        <charset val="-122"/>
      </rPr>
      <t>市工业和信息化局</t>
    </r>
    <r>
      <rPr>
        <sz val="18"/>
        <rFont val="Times New Roman"/>
        <family val="2"/>
        <charset val="-122"/>
      </rPr>
      <t xml:space="preserve">
</t>
    </r>
    <r>
      <rPr>
        <sz val="18"/>
        <rFont val="仿宋_GB2312"/>
        <family val="2"/>
        <charset val="-122"/>
      </rPr>
      <t>柳东新区管委会</t>
    </r>
  </si>
  <si>
    <r>
      <rPr>
        <sz val="18"/>
        <rFont val="仿宋_GB2312"/>
        <family val="2"/>
        <charset val="-122"/>
      </rPr>
      <t>总建筑面积约</t>
    </r>
    <r>
      <rPr>
        <sz val="18"/>
        <rFont val="Times New Roman"/>
        <family val="2"/>
        <charset val="-122"/>
      </rPr>
      <t>3500</t>
    </r>
    <r>
      <rPr>
        <sz val="18"/>
        <rFont val="仿宋_GB2312"/>
        <family val="2"/>
        <charset val="-122"/>
      </rPr>
      <t>平方米，新建商乘共用的汽车研发试验场，研发测试自动驾驶汽车、网联驾驶两大关键技术，为智能网联汽车测试提供满足汽车、交通、通信行业</t>
    </r>
    <r>
      <rPr>
        <sz val="18"/>
        <rFont val="Times New Roman"/>
        <family val="2"/>
        <charset val="-122"/>
      </rPr>
      <t>V2X</t>
    </r>
    <r>
      <rPr>
        <sz val="18"/>
        <rFont val="仿宋_GB2312"/>
        <family val="2"/>
        <charset val="-122"/>
      </rPr>
      <t>技术测试需求的柔性多模型</t>
    </r>
    <r>
      <rPr>
        <sz val="18"/>
        <rFont val="Times New Roman"/>
        <family val="2"/>
        <charset val="-122"/>
      </rPr>
      <t>V2X</t>
    </r>
    <r>
      <rPr>
        <sz val="18"/>
        <rFont val="仿宋_GB2312"/>
        <family val="2"/>
        <charset val="-122"/>
      </rPr>
      <t>测试环境</t>
    </r>
  </si>
  <si>
    <r>
      <rPr>
        <sz val="18"/>
        <rFont val="仿宋_GB2312"/>
        <family val="2"/>
        <charset val="-122"/>
      </rPr>
      <t>基础施工</t>
    </r>
  </si>
  <si>
    <r>
      <rPr>
        <sz val="18"/>
        <rFont val="仿宋_GB2312"/>
        <family val="2"/>
        <charset val="-122"/>
      </rPr>
      <t>路基施工</t>
    </r>
  </si>
  <si>
    <r>
      <rPr>
        <sz val="18"/>
        <rFont val="仿宋_GB2312"/>
        <family val="2"/>
        <charset val="-122"/>
      </rPr>
      <t>沥青路面施工</t>
    </r>
  </si>
  <si>
    <r>
      <rPr>
        <sz val="18"/>
        <rFont val="仿宋_GB2312"/>
        <family val="2"/>
        <charset val="-122"/>
      </rPr>
      <t>特殊路面施工</t>
    </r>
  </si>
  <si>
    <r>
      <rPr>
        <sz val="18"/>
        <rFont val="仿宋_GB2312"/>
        <family val="2"/>
        <charset val="-122"/>
      </rPr>
      <t>柳州电信</t>
    </r>
    <r>
      <rPr>
        <sz val="18"/>
        <rFont val="Times New Roman"/>
        <family val="2"/>
        <charset val="-122"/>
      </rPr>
      <t>5G</t>
    </r>
    <r>
      <rPr>
        <sz val="18"/>
        <rFont val="仿宋_GB2312"/>
        <family val="2"/>
        <charset val="-122"/>
      </rPr>
      <t>建设项目</t>
    </r>
  </si>
  <si>
    <r>
      <rPr>
        <sz val="18"/>
        <rFont val="仿宋_GB2312"/>
        <family val="2"/>
        <charset val="-122"/>
      </rPr>
      <t>柳州电信</t>
    </r>
  </si>
  <si>
    <r>
      <rPr>
        <sz val="18"/>
        <rFont val="仿宋_GB2312"/>
        <family val="2"/>
        <charset val="-122"/>
      </rPr>
      <t>建设</t>
    </r>
    <r>
      <rPr>
        <sz val="18"/>
        <rFont val="Times New Roman"/>
        <family val="2"/>
        <charset val="-122"/>
      </rPr>
      <t>5G</t>
    </r>
    <r>
      <rPr>
        <sz val="18"/>
        <rFont val="仿宋_GB2312"/>
        <family val="2"/>
        <charset val="-122"/>
      </rPr>
      <t>基站</t>
    </r>
    <r>
      <rPr>
        <sz val="18"/>
        <rFont val="Times New Roman"/>
        <family val="2"/>
        <charset val="-122"/>
      </rPr>
      <t>800</t>
    </r>
    <r>
      <rPr>
        <sz val="18"/>
        <rFont val="仿宋_GB2312"/>
        <family val="2"/>
        <charset val="-122"/>
      </rPr>
      <t>个，实现城区、县城、乡镇、</t>
    </r>
    <r>
      <rPr>
        <sz val="18"/>
        <rFont val="Times New Roman"/>
        <family val="2"/>
        <charset val="-122"/>
      </rPr>
      <t>300</t>
    </r>
    <r>
      <rPr>
        <sz val="18"/>
        <rFont val="仿宋_GB2312"/>
        <family val="2"/>
        <charset val="-122"/>
      </rPr>
      <t>户以上村屯全覆盖</t>
    </r>
  </si>
  <si>
    <r>
      <rPr>
        <sz val="18"/>
        <rFont val="仿宋_GB2312"/>
        <family val="2"/>
        <charset val="-122"/>
      </rPr>
      <t>持续推进基站建设，完成工程量的</t>
    </r>
    <r>
      <rPr>
        <sz val="18"/>
        <rFont val="Times New Roman"/>
        <family val="2"/>
        <charset val="-122"/>
      </rPr>
      <t>70%</t>
    </r>
  </si>
  <si>
    <r>
      <rPr>
        <sz val="18"/>
        <rFont val="仿宋_GB2312"/>
        <family val="2"/>
        <charset val="-122"/>
      </rPr>
      <t>持续推进基站建设，完成工程量的</t>
    </r>
    <r>
      <rPr>
        <sz val="18"/>
        <rFont val="Times New Roman"/>
        <family val="2"/>
        <charset val="-122"/>
      </rPr>
      <t>80%</t>
    </r>
  </si>
  <si>
    <r>
      <rPr>
        <sz val="18"/>
        <rFont val="仿宋_GB2312"/>
        <family val="2"/>
        <charset val="-122"/>
      </rPr>
      <t>持续推进基站建设，完成工程量的</t>
    </r>
    <r>
      <rPr>
        <sz val="18"/>
        <rFont val="Times New Roman"/>
        <family val="2"/>
        <charset val="-122"/>
      </rPr>
      <t>90%</t>
    </r>
  </si>
  <si>
    <r>
      <rPr>
        <sz val="18"/>
        <rFont val="仿宋_GB2312"/>
        <family val="2"/>
        <charset val="-122"/>
      </rPr>
      <t>持续推进基站建设，完成工程量的</t>
    </r>
    <r>
      <rPr>
        <sz val="18"/>
        <rFont val="Times New Roman"/>
        <family val="2"/>
        <charset val="-122"/>
      </rPr>
      <t>100%</t>
    </r>
    <r>
      <rPr>
        <sz val="18"/>
        <rFont val="仿宋_GB2312"/>
        <family val="2"/>
        <charset val="-122"/>
      </rPr>
      <t>，竣工投产</t>
    </r>
  </si>
  <si>
    <r>
      <rPr>
        <sz val="18"/>
        <rFont val="仿宋_GB2312"/>
        <family val="2"/>
        <charset val="-122"/>
      </rPr>
      <t>柳州市车联网先导区建设项目（一期）</t>
    </r>
  </si>
  <si>
    <r>
      <rPr>
        <sz val="18"/>
        <rFont val="仿宋_GB2312"/>
        <family val="2"/>
        <charset val="-122"/>
      </rPr>
      <t>构建</t>
    </r>
    <r>
      <rPr>
        <sz val="18"/>
        <rFont val="Times New Roman"/>
        <family val="2"/>
        <charset val="-122"/>
      </rPr>
      <t>“</t>
    </r>
    <r>
      <rPr>
        <sz val="18"/>
        <rFont val="仿宋_GB2312"/>
        <family val="2"/>
        <charset val="-122"/>
      </rPr>
      <t>人、车、路、云</t>
    </r>
    <r>
      <rPr>
        <sz val="18"/>
        <rFont val="Times New Roman"/>
        <family val="2"/>
        <charset val="-122"/>
      </rPr>
      <t>”</t>
    </r>
    <r>
      <rPr>
        <sz val="18"/>
        <rFont val="仿宋_GB2312"/>
        <family val="2"/>
        <charset val="-122"/>
      </rPr>
      <t>协同的规模化车联网先导应用环境，结合智慧城市、</t>
    </r>
    <r>
      <rPr>
        <sz val="18"/>
        <rFont val="Times New Roman"/>
        <family val="2"/>
        <charset val="-122"/>
      </rPr>
      <t>5G</t>
    </r>
    <r>
      <rPr>
        <sz val="18"/>
        <rFont val="仿宋_GB2312"/>
        <family val="2"/>
        <charset val="-122"/>
      </rPr>
      <t>网络等基础设施建设，规模部署</t>
    </r>
    <r>
      <rPr>
        <sz val="18"/>
        <rFont val="Times New Roman"/>
        <family val="2"/>
        <charset val="-122"/>
      </rPr>
      <t>CV2X</t>
    </r>
    <r>
      <rPr>
        <sz val="18"/>
        <rFont val="仿宋_GB2312"/>
        <family val="2"/>
        <charset val="-122"/>
      </rPr>
      <t>网络、路侧单元和智能交通信号灯等基础设施</t>
    </r>
  </si>
  <si>
    <r>
      <rPr>
        <sz val="18"/>
        <rFont val="仿宋_GB2312"/>
        <family val="2"/>
        <charset val="-122"/>
      </rPr>
      <t>开展试运行工作，及时整改发现问题</t>
    </r>
  </si>
  <si>
    <r>
      <rPr>
        <sz val="18"/>
        <rFont val="仿宋_GB2312"/>
        <family val="2"/>
        <charset val="-122"/>
      </rPr>
      <t>基本完成试运行及初步验收工作</t>
    </r>
  </si>
  <si>
    <r>
      <rPr>
        <sz val="18"/>
        <rFont val="仿宋_GB2312"/>
        <family val="2"/>
        <charset val="-122"/>
      </rPr>
      <t>开展竣工验收工作</t>
    </r>
  </si>
  <si>
    <r>
      <rPr>
        <sz val="18"/>
        <rFont val="仿宋_GB2312"/>
        <family val="2"/>
        <charset val="-122"/>
      </rPr>
      <t>工程机械传动件新技术研究与智能化制造项目</t>
    </r>
  </si>
  <si>
    <r>
      <rPr>
        <sz val="18"/>
        <rFont val="仿宋_GB2312"/>
        <family val="2"/>
        <charset val="-122"/>
      </rPr>
      <t>柳工柳州传动件有限公司</t>
    </r>
  </si>
  <si>
    <r>
      <rPr>
        <sz val="18"/>
        <rFont val="仿宋_GB2312"/>
        <family val="2"/>
        <charset val="-122"/>
      </rPr>
      <t>市工业和信息化局</t>
    </r>
    <r>
      <rPr>
        <sz val="18"/>
        <rFont val="Times New Roman"/>
        <family val="2"/>
        <charset val="-122"/>
      </rPr>
      <t xml:space="preserve">
</t>
    </r>
    <r>
      <rPr>
        <sz val="18"/>
        <rFont val="仿宋_GB2312"/>
        <family val="2"/>
        <charset val="-122"/>
      </rPr>
      <t>柳南区政府</t>
    </r>
  </si>
  <si>
    <r>
      <rPr>
        <sz val="18"/>
        <rFont val="仿宋_GB2312"/>
        <family val="2"/>
        <charset val="-122"/>
      </rPr>
      <t>建设厂房及配套设施，建立工程机械传动产品正向研发技术平台，研究智能与柔性制造关键技术，实现研发产品快速产业化</t>
    </r>
  </si>
  <si>
    <r>
      <rPr>
        <sz val="18"/>
        <rFont val="仿宋_GB2312"/>
        <family val="2"/>
        <charset val="-122"/>
      </rPr>
      <t>计划一季度完成年度总工程量的</t>
    </r>
    <r>
      <rPr>
        <sz val="18"/>
        <rFont val="Times New Roman"/>
        <family val="2"/>
        <charset val="-122"/>
      </rPr>
      <t>20%</t>
    </r>
    <r>
      <rPr>
        <sz val="18"/>
        <rFont val="仿宋_GB2312"/>
        <family val="2"/>
        <charset val="-122"/>
      </rPr>
      <t>，开展桥、箱传动试验台、变速箱变矩器总成装配线等设备的设计制造</t>
    </r>
  </si>
  <si>
    <r>
      <rPr>
        <sz val="18"/>
        <rFont val="仿宋_GB2312"/>
        <family val="2"/>
        <charset val="-122"/>
      </rPr>
      <t>计划二季度完成年度总工程量的</t>
    </r>
    <r>
      <rPr>
        <sz val="18"/>
        <rFont val="Times New Roman"/>
        <family val="2"/>
        <charset val="-122"/>
      </rPr>
      <t>50%</t>
    </r>
    <r>
      <rPr>
        <sz val="18"/>
        <rFont val="仿宋_GB2312"/>
        <family val="2"/>
        <charset val="-122"/>
      </rPr>
      <t>，完成中频感应淬火机床、离子氮化炉、前</t>
    </r>
    <r>
      <rPr>
        <sz val="18"/>
        <rFont val="Times New Roman"/>
        <family val="2"/>
        <charset val="-122"/>
      </rPr>
      <t>/</t>
    </r>
    <r>
      <rPr>
        <sz val="18"/>
        <rFont val="仿宋_GB2312"/>
        <family val="2"/>
        <charset val="-122"/>
      </rPr>
      <t>后桥焊接线（包含数控双头车）等设备的验收</t>
    </r>
  </si>
  <si>
    <r>
      <rPr>
        <sz val="18"/>
        <rFont val="仿宋_GB2312"/>
        <family val="2"/>
        <charset val="-122"/>
      </rPr>
      <t>计划三季度完成年度总工程量的</t>
    </r>
    <r>
      <rPr>
        <sz val="18"/>
        <rFont val="Times New Roman"/>
        <family val="2"/>
        <charset val="-122"/>
      </rPr>
      <t>80%</t>
    </r>
    <r>
      <rPr>
        <sz val="18"/>
        <rFont val="仿宋_GB2312"/>
        <family val="2"/>
        <charset val="-122"/>
      </rPr>
      <t>，完成双变总成试验台等设备的验收</t>
    </r>
  </si>
  <si>
    <r>
      <rPr>
        <sz val="18"/>
        <rFont val="仿宋_GB2312"/>
        <family val="2"/>
        <charset val="-122"/>
      </rPr>
      <t>计划四季度完成年度总工程量的</t>
    </r>
    <r>
      <rPr>
        <sz val="18"/>
        <rFont val="Times New Roman"/>
        <family val="2"/>
        <charset val="-122"/>
      </rPr>
      <t>100%</t>
    </r>
    <r>
      <rPr>
        <sz val="18"/>
        <rFont val="仿宋_GB2312"/>
        <family val="2"/>
        <charset val="-122"/>
      </rPr>
      <t>，完成大模数滚齿机、大模数插齿机、大模数磨齿机等设备的验收</t>
    </r>
  </si>
  <si>
    <r>
      <rPr>
        <sz val="18"/>
        <rFont val="仿宋_GB2312"/>
        <family val="2"/>
        <charset val="-122"/>
      </rPr>
      <t>柳州国轩线边实验室建设项目</t>
    </r>
  </si>
  <si>
    <r>
      <rPr>
        <sz val="18"/>
        <rFont val="仿宋_GB2312"/>
        <family val="2"/>
        <charset val="-122"/>
      </rPr>
      <t>柳州国轩电池有限公司</t>
    </r>
  </si>
  <si>
    <r>
      <rPr>
        <sz val="18"/>
        <rFont val="仿宋_GB2312"/>
        <family val="2"/>
        <charset val="-122"/>
      </rPr>
      <t>本项目总建设面积</t>
    </r>
    <r>
      <rPr>
        <sz val="18"/>
        <rFont val="Times New Roman"/>
        <family val="2"/>
        <charset val="-122"/>
      </rPr>
      <t>2627.5</t>
    </r>
    <r>
      <rPr>
        <sz val="18"/>
        <rFont val="仿宋_GB2312"/>
        <family val="2"/>
        <charset val="-122"/>
      </rPr>
      <t>平方米，建设三个检测区域，分别为单体电芯电性能测试区、</t>
    </r>
    <r>
      <rPr>
        <sz val="18"/>
        <rFont val="Times New Roman"/>
        <family val="2"/>
        <charset val="-122"/>
      </rPr>
      <t>PACK</t>
    </r>
    <r>
      <rPr>
        <sz val="18"/>
        <rFont val="仿宋_GB2312"/>
        <family val="2"/>
        <charset val="-122"/>
      </rPr>
      <t>性能测试区、理化实验区，项目建成后可以实现生产、研发的自主检测能力</t>
    </r>
  </si>
  <si>
    <r>
      <rPr>
        <sz val="18"/>
        <rFont val="仿宋_GB2312"/>
        <family val="2"/>
        <charset val="-122"/>
      </rPr>
      <t>厂房装修</t>
    </r>
  </si>
  <si>
    <r>
      <rPr>
        <sz val="18"/>
        <rFont val="仿宋_GB2312"/>
        <family val="2"/>
        <charset val="-122"/>
      </rPr>
      <t>设备安装</t>
    </r>
  </si>
  <si>
    <r>
      <rPr>
        <sz val="18"/>
        <rFont val="仿宋_GB2312"/>
        <family val="2"/>
        <charset val="-122"/>
      </rPr>
      <t>数据生产机房</t>
    </r>
  </si>
  <si>
    <r>
      <rPr>
        <sz val="18"/>
        <rFont val="仿宋_GB2312"/>
        <family val="2"/>
        <charset val="-122"/>
      </rPr>
      <t>建设</t>
    </r>
    <r>
      <rPr>
        <sz val="18"/>
        <rFont val="Times New Roman"/>
        <family val="2"/>
        <charset val="-122"/>
      </rPr>
      <t>1</t>
    </r>
    <r>
      <rPr>
        <sz val="18"/>
        <rFont val="仿宋_GB2312"/>
        <family val="2"/>
        <charset val="-122"/>
      </rPr>
      <t>栋</t>
    </r>
    <r>
      <rPr>
        <sz val="18"/>
        <rFont val="Times New Roman"/>
        <family val="2"/>
        <charset val="-122"/>
      </rPr>
      <t>4</t>
    </r>
    <r>
      <rPr>
        <sz val="18"/>
        <rFont val="仿宋_GB2312"/>
        <family val="2"/>
        <charset val="-122"/>
      </rPr>
      <t>层数字生产机房，建筑面积</t>
    </r>
    <r>
      <rPr>
        <sz val="18"/>
        <rFont val="Times New Roman"/>
        <family val="2"/>
        <charset val="-122"/>
      </rPr>
      <t>3500</t>
    </r>
    <r>
      <rPr>
        <sz val="18"/>
        <rFont val="仿宋_GB2312"/>
        <family val="2"/>
        <charset val="-122"/>
      </rPr>
      <t>平方，主要为柳州的铁路沿线监控、森林火情预警、秸秆焚烧预警、水利河道监控等视联网项目提供数据机房</t>
    </r>
  </si>
  <si>
    <r>
      <rPr>
        <sz val="18"/>
        <rFont val="仿宋_GB2312"/>
        <family val="2"/>
        <charset val="-122"/>
      </rPr>
      <t>完成主体竣工</t>
    </r>
  </si>
  <si>
    <r>
      <rPr>
        <sz val="18"/>
        <rFont val="仿宋_GB2312"/>
        <family val="2"/>
        <charset val="-122"/>
      </rPr>
      <t>开展装修工作</t>
    </r>
  </si>
  <si>
    <r>
      <rPr>
        <sz val="18"/>
        <rFont val="仿宋_GB2312"/>
        <family val="2"/>
        <charset val="-122"/>
      </rPr>
      <t>基本完成装修</t>
    </r>
  </si>
  <si>
    <r>
      <rPr>
        <sz val="18"/>
        <rFont val="仿宋_GB2312"/>
        <family val="2"/>
        <charset val="-122"/>
      </rPr>
      <t>五、农田水利</t>
    </r>
  </si>
  <si>
    <r>
      <rPr>
        <sz val="18"/>
        <rFont val="仿宋_GB2312"/>
        <family val="2"/>
        <charset val="-122"/>
      </rPr>
      <t>广西柳江防洪控制性工程洋溪水利枢纽工程</t>
    </r>
  </si>
  <si>
    <r>
      <rPr>
        <sz val="18"/>
        <rFont val="仿宋_GB2312"/>
        <family val="2"/>
        <charset val="-122"/>
      </rPr>
      <t>市水利局</t>
    </r>
    <r>
      <rPr>
        <sz val="18"/>
        <rFont val="Times New Roman"/>
        <family val="2"/>
        <charset val="-122"/>
      </rPr>
      <t xml:space="preserve">
</t>
    </r>
    <r>
      <rPr>
        <sz val="18"/>
        <rFont val="仿宋_GB2312"/>
        <family val="2"/>
        <charset val="-122"/>
      </rPr>
      <t>三江县政府</t>
    </r>
  </si>
  <si>
    <r>
      <rPr>
        <sz val="18"/>
        <rFont val="仿宋_GB2312"/>
        <family val="2"/>
        <charset val="-122"/>
      </rPr>
      <t>水库正常蓄水位</t>
    </r>
    <r>
      <rPr>
        <sz val="18"/>
        <rFont val="Times New Roman"/>
        <family val="2"/>
        <charset val="-122"/>
      </rPr>
      <t>163</t>
    </r>
    <r>
      <rPr>
        <sz val="18"/>
        <rFont val="仿宋_GB2312"/>
        <family val="2"/>
        <charset val="-122"/>
      </rPr>
      <t>米，总库容</t>
    </r>
    <r>
      <rPr>
        <sz val="18"/>
        <rFont val="Times New Roman"/>
        <family val="2"/>
        <charset val="-122"/>
      </rPr>
      <t>8.5</t>
    </r>
    <r>
      <rPr>
        <sz val="18"/>
        <rFont val="仿宋_GB2312"/>
        <family val="2"/>
        <charset val="-122"/>
      </rPr>
      <t>亿立方米，防洪库容</t>
    </r>
    <r>
      <rPr>
        <sz val="18"/>
        <rFont val="Times New Roman"/>
        <family val="2"/>
        <charset val="-122"/>
      </rPr>
      <t>7.8</t>
    </r>
    <r>
      <rPr>
        <sz val="18"/>
        <rFont val="仿宋_GB2312"/>
        <family val="2"/>
        <charset val="-122"/>
      </rPr>
      <t>亿立方米；电站装机容量</t>
    </r>
    <r>
      <rPr>
        <sz val="18"/>
        <rFont val="Times New Roman"/>
        <family val="2"/>
        <charset val="-122"/>
      </rPr>
      <t>10</t>
    </r>
    <r>
      <rPr>
        <sz val="18"/>
        <rFont val="仿宋_GB2312"/>
        <family val="2"/>
        <charset val="-122"/>
      </rPr>
      <t>万千瓦</t>
    </r>
  </si>
  <si>
    <t>2023-2028</t>
  </si>
  <si>
    <r>
      <rPr>
        <sz val="18"/>
        <rFont val="仿宋_GB2312"/>
        <family val="2"/>
        <charset val="-122"/>
      </rPr>
      <t>完成</t>
    </r>
    <r>
      <rPr>
        <sz val="18"/>
        <rFont val="Times New Roman"/>
        <family val="2"/>
        <charset val="-122"/>
      </rPr>
      <t>“</t>
    </r>
    <r>
      <rPr>
        <sz val="18"/>
        <rFont val="仿宋_GB2312"/>
        <family val="2"/>
        <charset val="-122"/>
      </rPr>
      <t>两寨一桥</t>
    </r>
    <r>
      <rPr>
        <sz val="18"/>
        <rFont val="Times New Roman"/>
        <family val="2"/>
        <charset val="-122"/>
      </rPr>
      <t>”</t>
    </r>
    <r>
      <rPr>
        <sz val="18"/>
        <rFont val="仿宋_GB2312"/>
        <family val="2"/>
        <charset val="-122"/>
      </rPr>
      <t>搬迁保护方案编制并上报贵州省各级相关部门。</t>
    </r>
  </si>
  <si>
    <r>
      <rPr>
        <sz val="18"/>
        <rFont val="仿宋_GB2312"/>
        <family val="2"/>
        <charset val="-122"/>
      </rPr>
      <t>力争可研报告上报国家发改委。</t>
    </r>
  </si>
  <si>
    <r>
      <rPr>
        <sz val="18"/>
        <rFont val="仿宋_GB2312"/>
        <family val="2"/>
        <charset val="-122"/>
      </rPr>
      <t>力争可研报告获国家发改委批复。</t>
    </r>
  </si>
  <si>
    <r>
      <rPr>
        <sz val="18"/>
        <rFont val="仿宋_GB2312"/>
        <family val="2"/>
        <charset val="-122"/>
      </rPr>
      <t>开展枢纽区及库区征地工作；开展主体工程土石方开挖施工。</t>
    </r>
  </si>
  <si>
    <r>
      <rPr>
        <sz val="18"/>
        <rFont val="仿宋_GB2312"/>
        <family val="2"/>
        <charset val="-122"/>
      </rPr>
      <t>融水苗族自治县大浪镇油茶产业基地工程项目</t>
    </r>
  </si>
  <si>
    <r>
      <rPr>
        <sz val="18"/>
        <rFont val="仿宋_GB2312"/>
        <family val="2"/>
        <charset val="-122"/>
      </rPr>
      <t>融水苗族自治县林业局</t>
    </r>
  </si>
  <si>
    <r>
      <rPr>
        <sz val="18"/>
        <rFont val="仿宋_GB2312"/>
        <family val="2"/>
        <charset val="-122"/>
      </rPr>
      <t>新建生产道路主路</t>
    </r>
    <r>
      <rPr>
        <sz val="18"/>
        <rFont val="Times New Roman"/>
        <family val="2"/>
        <charset val="-122"/>
      </rPr>
      <t>76.7692</t>
    </r>
    <r>
      <rPr>
        <sz val="18"/>
        <rFont val="仿宋_GB2312"/>
        <family val="2"/>
        <charset val="-122"/>
      </rPr>
      <t>公里，生产道路支路</t>
    </r>
    <r>
      <rPr>
        <sz val="18"/>
        <rFont val="Times New Roman"/>
        <family val="2"/>
        <charset val="-122"/>
      </rPr>
      <t>111.3</t>
    </r>
    <r>
      <rPr>
        <sz val="18"/>
        <rFont val="仿宋_GB2312"/>
        <family val="2"/>
        <charset val="-122"/>
      </rPr>
      <t>公里</t>
    </r>
  </si>
  <si>
    <r>
      <rPr>
        <sz val="18"/>
        <rFont val="仿宋_GB2312"/>
        <family val="2"/>
        <charset val="-122"/>
      </rPr>
      <t>完善前期工作</t>
    </r>
  </si>
  <si>
    <r>
      <rPr>
        <sz val="18"/>
        <rFont val="仿宋_GB2312"/>
        <family val="2"/>
        <charset val="-122"/>
      </rPr>
      <t>开工建设，完成当年投资计划</t>
    </r>
    <r>
      <rPr>
        <sz val="18"/>
        <rFont val="Times New Roman"/>
        <family val="2"/>
        <charset val="-122"/>
      </rPr>
      <t>34%</t>
    </r>
  </si>
  <si>
    <r>
      <rPr>
        <sz val="18"/>
        <rFont val="仿宋_GB2312"/>
        <family val="2"/>
        <charset val="-122"/>
      </rPr>
      <t>完成当年投资计划</t>
    </r>
    <r>
      <rPr>
        <sz val="18"/>
        <rFont val="Times New Roman"/>
        <family val="2"/>
        <charset val="-122"/>
      </rPr>
      <t>100%</t>
    </r>
  </si>
  <si>
    <r>
      <t>2023</t>
    </r>
    <r>
      <rPr>
        <sz val="18"/>
        <rFont val="仿宋_GB2312"/>
        <family val="2"/>
        <charset val="-122"/>
      </rPr>
      <t>－</t>
    </r>
    <r>
      <rPr>
        <sz val="18"/>
        <rFont val="Times New Roman"/>
        <family val="2"/>
        <charset val="-122"/>
      </rPr>
      <t>2024</t>
    </r>
    <r>
      <rPr>
        <sz val="18"/>
        <rFont val="仿宋_GB2312"/>
        <family val="2"/>
        <charset val="-122"/>
      </rPr>
      <t>年融水县农村供水保障巩固提升工程</t>
    </r>
  </si>
  <si>
    <r>
      <rPr>
        <sz val="18"/>
        <rFont val="仿宋_GB2312"/>
        <family val="2"/>
        <charset val="-122"/>
      </rPr>
      <t>融水苗族自治县水利工程建设发展中心</t>
    </r>
  </si>
  <si>
    <r>
      <rPr>
        <sz val="18"/>
        <rFont val="仿宋_GB2312"/>
        <family val="2"/>
        <charset val="-122"/>
      </rPr>
      <t>建设装配式蓄水池、混凝土结构蓄水池等</t>
    </r>
  </si>
  <si>
    <r>
      <rPr>
        <sz val="18"/>
        <rFont val="仿宋_GB2312"/>
        <family val="2"/>
        <charset val="-122"/>
      </rPr>
      <t>开工建设，完成总工程量的</t>
    </r>
    <r>
      <rPr>
        <sz val="18"/>
        <rFont val="Times New Roman"/>
        <family val="2"/>
        <charset val="-122"/>
      </rPr>
      <t>30%</t>
    </r>
  </si>
  <si>
    <r>
      <rPr>
        <sz val="18"/>
        <rFont val="仿宋_GB2312"/>
        <family val="2"/>
        <charset val="-122"/>
      </rPr>
      <t>完成总工程量的</t>
    </r>
    <r>
      <rPr>
        <sz val="18"/>
        <rFont val="Times New Roman"/>
        <family val="2"/>
        <charset val="-122"/>
      </rPr>
      <t>65%</t>
    </r>
  </si>
  <si>
    <r>
      <rPr>
        <sz val="18"/>
        <rFont val="仿宋_GB2312"/>
        <family val="2"/>
        <charset val="-122"/>
      </rPr>
      <t>柳城县沙埔河灌区续建配套与节水改造工程</t>
    </r>
  </si>
  <si>
    <r>
      <rPr>
        <sz val="18"/>
        <rFont val="仿宋_GB2312"/>
        <family val="2"/>
        <charset val="-122"/>
      </rPr>
      <t>柳城县长兴农业投资开发有限责任公司</t>
    </r>
  </si>
  <si>
    <r>
      <rPr>
        <sz val="18"/>
        <rFont val="仿宋_GB2312"/>
        <family val="2"/>
        <charset val="-122"/>
      </rPr>
      <t>对</t>
    </r>
    <r>
      <rPr>
        <sz val="18"/>
        <rFont val="Times New Roman"/>
        <family val="2"/>
        <charset val="-122"/>
      </rPr>
      <t>60.655</t>
    </r>
    <r>
      <rPr>
        <sz val="18"/>
        <rFont val="仿宋_GB2312"/>
        <family val="2"/>
        <charset val="-122"/>
      </rPr>
      <t>千米骨干渠道进行维修加固和节水改造；维修加固及配套改造骨干渠道附属建筑物</t>
    </r>
    <r>
      <rPr>
        <sz val="18"/>
        <rFont val="Times New Roman"/>
        <family val="2"/>
        <charset val="-122"/>
      </rPr>
      <t>283</t>
    </r>
    <r>
      <rPr>
        <sz val="18"/>
        <rFont val="仿宋_GB2312"/>
        <family val="2"/>
        <charset val="-122"/>
      </rPr>
      <t>处（座）；新建东干渠、西干渠渠首管理房；维修加固渠堤管理道路</t>
    </r>
    <r>
      <rPr>
        <sz val="18"/>
        <rFont val="Times New Roman"/>
        <family val="2"/>
        <charset val="-122"/>
      </rPr>
      <t>6.5</t>
    </r>
    <r>
      <rPr>
        <sz val="18"/>
        <rFont val="仿宋_GB2312"/>
        <family val="2"/>
        <charset val="-122"/>
      </rPr>
      <t>千米，混凝土路面宽</t>
    </r>
    <r>
      <rPr>
        <sz val="18"/>
        <rFont val="Times New Roman"/>
        <family val="2"/>
        <charset val="-122"/>
      </rPr>
      <t>3</t>
    </r>
    <r>
      <rPr>
        <sz val="18"/>
        <rFont val="仿宋_GB2312"/>
        <family val="2"/>
        <charset val="-122"/>
      </rPr>
      <t>米</t>
    </r>
  </si>
  <si>
    <r>
      <rPr>
        <sz val="18"/>
        <rFont val="仿宋_GB2312"/>
        <family val="2"/>
        <charset val="-122"/>
      </rPr>
      <t>完成工程量</t>
    </r>
    <r>
      <rPr>
        <sz val="18"/>
        <rFont val="Times New Roman"/>
        <family val="2"/>
        <charset val="-122"/>
      </rPr>
      <t>40%</t>
    </r>
  </si>
  <si>
    <r>
      <rPr>
        <sz val="18"/>
        <rFont val="仿宋_GB2312"/>
        <family val="2"/>
        <charset val="-122"/>
      </rPr>
      <t>完成工程量</t>
    </r>
    <r>
      <rPr>
        <sz val="18"/>
        <rFont val="Times New Roman"/>
        <family val="2"/>
        <charset val="-122"/>
      </rPr>
      <t>25%</t>
    </r>
  </si>
  <si>
    <r>
      <rPr>
        <sz val="18"/>
        <rFont val="仿宋_GB2312"/>
        <family val="2"/>
        <charset val="-122"/>
      </rPr>
      <t>完成工程量</t>
    </r>
    <r>
      <rPr>
        <sz val="18"/>
        <rFont val="Times New Roman"/>
        <family val="2"/>
        <charset val="-122"/>
      </rPr>
      <t>35%</t>
    </r>
  </si>
  <si>
    <r>
      <rPr>
        <sz val="18"/>
        <rFont val="仿宋_GB2312"/>
        <family val="2"/>
        <charset val="-122"/>
      </rPr>
      <t>北部生态新区农业示范园引水灌溉工程</t>
    </r>
  </si>
  <si>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柳北区政府</t>
    </r>
    <r>
      <rPr>
        <sz val="18"/>
        <rFont val="Times New Roman"/>
        <family val="2"/>
        <charset val="-122"/>
      </rPr>
      <t xml:space="preserve">
</t>
    </r>
    <r>
      <rPr>
        <sz val="18"/>
        <rFont val="仿宋_GB2312"/>
        <family val="2"/>
        <charset val="-122"/>
      </rPr>
      <t>柳城县政府</t>
    </r>
  </si>
  <si>
    <r>
      <rPr>
        <sz val="18"/>
        <rFont val="仿宋_GB2312"/>
        <family val="2"/>
        <charset val="-122"/>
      </rPr>
      <t>北部生态新区</t>
    </r>
    <r>
      <rPr>
        <sz val="18"/>
        <rFont val="Times New Roman"/>
        <family val="2"/>
        <charset val="-122"/>
      </rPr>
      <t xml:space="preserve">
</t>
    </r>
    <r>
      <rPr>
        <sz val="18"/>
        <rFont val="仿宋_GB2312"/>
        <family val="2"/>
        <charset val="-122"/>
      </rPr>
      <t>柳城县</t>
    </r>
  </si>
  <si>
    <r>
      <rPr>
        <sz val="18"/>
        <rFont val="仿宋_GB2312"/>
        <family val="2"/>
        <charset val="-122"/>
      </rPr>
      <t>建设约</t>
    </r>
    <r>
      <rPr>
        <sz val="18"/>
        <rFont val="Times New Roman"/>
        <family val="2"/>
        <charset val="-122"/>
      </rPr>
      <t>22</t>
    </r>
    <r>
      <rPr>
        <sz val="18"/>
        <rFont val="仿宋_GB2312"/>
        <family val="2"/>
        <charset val="-122"/>
      </rPr>
      <t>公里引水渠，新建</t>
    </r>
    <r>
      <rPr>
        <sz val="18"/>
        <rFont val="Times New Roman"/>
        <family val="2"/>
        <charset val="-122"/>
      </rPr>
      <t>12</t>
    </r>
    <r>
      <rPr>
        <sz val="18"/>
        <rFont val="仿宋_GB2312"/>
        <family val="2"/>
        <charset val="-122"/>
      </rPr>
      <t>公里引水渠、改建</t>
    </r>
    <r>
      <rPr>
        <sz val="18"/>
        <rFont val="Times New Roman"/>
        <family val="2"/>
        <charset val="-122"/>
      </rPr>
      <t>10</t>
    </r>
    <r>
      <rPr>
        <sz val="18"/>
        <rFont val="仿宋_GB2312"/>
        <family val="2"/>
        <charset val="-122"/>
      </rPr>
      <t>公里原有引水渠</t>
    </r>
  </si>
  <si>
    <r>
      <rPr>
        <sz val="18"/>
        <rFont val="仿宋_GB2312"/>
        <family val="2"/>
        <charset val="-122"/>
      </rPr>
      <t>计划一季度完成总工程量的</t>
    </r>
    <r>
      <rPr>
        <sz val="18"/>
        <rFont val="Times New Roman"/>
        <family val="2"/>
        <charset val="-122"/>
      </rPr>
      <t>75%</t>
    </r>
    <r>
      <rPr>
        <sz val="18"/>
        <rFont val="仿宋_GB2312"/>
        <family val="2"/>
        <charset val="-122"/>
      </rPr>
      <t>，完成</t>
    </r>
    <r>
      <rPr>
        <sz val="18"/>
        <rFont val="Times New Roman"/>
        <family val="2"/>
        <charset val="-122"/>
      </rPr>
      <t>4#</t>
    </r>
    <r>
      <rPr>
        <sz val="18"/>
        <rFont val="仿宋_GB2312"/>
        <family val="2"/>
        <charset val="-122"/>
      </rPr>
      <t>暗涵、倒虹吸段、</t>
    </r>
    <r>
      <rPr>
        <sz val="18"/>
        <rFont val="Times New Roman"/>
        <family val="2"/>
        <charset val="-122"/>
      </rPr>
      <t>3#</t>
    </r>
    <r>
      <rPr>
        <sz val="18"/>
        <rFont val="仿宋_GB2312"/>
        <family val="2"/>
        <charset val="-122"/>
      </rPr>
      <t>明渠段施工，同步开展隧洞掘进及</t>
    </r>
    <r>
      <rPr>
        <sz val="18"/>
        <rFont val="Times New Roman"/>
        <family val="2"/>
        <charset val="-122"/>
      </rPr>
      <t>2#</t>
    </r>
    <r>
      <rPr>
        <sz val="18"/>
        <rFont val="仿宋_GB2312"/>
        <family val="2"/>
        <charset val="-122"/>
      </rPr>
      <t>明渠施工工作。</t>
    </r>
  </si>
  <si>
    <r>
      <rPr>
        <sz val="18"/>
        <rFont val="仿宋_GB2312"/>
        <family val="2"/>
        <charset val="-122"/>
      </rPr>
      <t>计划二季度完成总工程量的</t>
    </r>
    <r>
      <rPr>
        <sz val="18"/>
        <rFont val="Times New Roman"/>
        <family val="2"/>
        <charset val="-122"/>
      </rPr>
      <t>88%</t>
    </r>
    <r>
      <rPr>
        <sz val="18"/>
        <rFont val="仿宋_GB2312"/>
        <family val="2"/>
        <charset val="-122"/>
      </rPr>
      <t>，开展</t>
    </r>
    <r>
      <rPr>
        <sz val="18"/>
        <rFont val="Times New Roman"/>
        <family val="2"/>
        <charset val="-122"/>
      </rPr>
      <t>1#</t>
    </r>
    <r>
      <rPr>
        <sz val="18"/>
        <rFont val="仿宋_GB2312"/>
        <family val="2"/>
        <charset val="-122"/>
      </rPr>
      <t>隧洞初衬、</t>
    </r>
    <r>
      <rPr>
        <sz val="18"/>
        <rFont val="Times New Roman"/>
        <family val="2"/>
        <charset val="-122"/>
      </rPr>
      <t>2#</t>
    </r>
    <r>
      <rPr>
        <sz val="18"/>
        <rFont val="仿宋_GB2312"/>
        <family val="2"/>
        <charset val="-122"/>
      </rPr>
      <t>隧洞二衬、放水塔段施工等工作。</t>
    </r>
  </si>
  <si>
    <r>
      <rPr>
        <sz val="18"/>
        <rFont val="仿宋_GB2312"/>
        <family val="2"/>
        <charset val="-122"/>
      </rPr>
      <t>计划三季度完成总工程量的</t>
    </r>
    <r>
      <rPr>
        <sz val="18"/>
        <rFont val="Times New Roman"/>
        <family val="2"/>
        <charset val="-122"/>
      </rPr>
      <t>100%</t>
    </r>
    <r>
      <rPr>
        <sz val="18"/>
        <rFont val="仿宋_GB2312"/>
        <family val="2"/>
        <charset val="-122"/>
      </rPr>
      <t>，开展</t>
    </r>
    <r>
      <rPr>
        <sz val="18"/>
        <rFont val="Times New Roman"/>
        <family val="2"/>
        <charset val="-122"/>
      </rPr>
      <t>1#</t>
    </r>
    <r>
      <rPr>
        <sz val="18"/>
        <rFont val="仿宋_GB2312"/>
        <family val="2"/>
        <charset val="-122"/>
      </rPr>
      <t>隧洞二衬、渡槽段、</t>
    </r>
    <r>
      <rPr>
        <sz val="18"/>
        <rFont val="Times New Roman"/>
        <family val="2"/>
        <charset val="-122"/>
      </rPr>
      <t>1#</t>
    </r>
    <r>
      <rPr>
        <sz val="18"/>
        <rFont val="仿宋_GB2312"/>
        <family val="2"/>
        <charset val="-122"/>
      </rPr>
      <t>暗涵、</t>
    </r>
    <r>
      <rPr>
        <sz val="18"/>
        <rFont val="Times New Roman"/>
        <family val="2"/>
        <charset val="-122"/>
      </rPr>
      <t>1#</t>
    </r>
    <r>
      <rPr>
        <sz val="18"/>
        <rFont val="仿宋_GB2312"/>
        <family val="2"/>
        <charset val="-122"/>
      </rPr>
      <t>明渠施工工作。</t>
    </r>
  </si>
  <si>
    <r>
      <rPr>
        <sz val="18"/>
        <rFont val="仿宋_GB2312"/>
        <family val="2"/>
        <charset val="-122"/>
      </rPr>
      <t>计划四季度完成总工程量的</t>
    </r>
    <r>
      <rPr>
        <sz val="18"/>
        <rFont val="Times New Roman"/>
        <family val="2"/>
        <charset val="-122"/>
      </rPr>
      <t>100%</t>
    </r>
    <r>
      <rPr>
        <sz val="18"/>
        <rFont val="仿宋_GB2312"/>
        <family val="2"/>
        <charset val="-122"/>
      </rPr>
      <t>，开展竣工验收工作。</t>
    </r>
  </si>
  <si>
    <r>
      <rPr>
        <sz val="18"/>
        <rFont val="仿宋_GB2312"/>
        <family val="2"/>
        <charset val="-122"/>
      </rPr>
      <t>柳城县</t>
    </r>
    <r>
      <rPr>
        <sz val="18"/>
        <rFont val="Times New Roman"/>
        <family val="2"/>
        <charset val="-122"/>
      </rPr>
      <t>2022</t>
    </r>
    <r>
      <rPr>
        <sz val="18"/>
        <rFont val="仿宋_GB2312"/>
        <family val="2"/>
        <charset val="-122"/>
      </rPr>
      <t>年高标准农田（蔗田）建设项目</t>
    </r>
  </si>
  <si>
    <r>
      <rPr>
        <sz val="18"/>
        <rFont val="仿宋_GB2312"/>
        <family val="2"/>
        <charset val="-122"/>
      </rPr>
      <t>柳城县糖业发展服务中心</t>
    </r>
  </si>
  <si>
    <r>
      <rPr>
        <sz val="18"/>
        <rFont val="仿宋_GB2312"/>
        <family val="2"/>
        <charset val="-122"/>
      </rPr>
      <t>建设任务为</t>
    </r>
    <r>
      <rPr>
        <sz val="18"/>
        <rFont val="Times New Roman"/>
        <family val="2"/>
        <charset val="-122"/>
      </rPr>
      <t>5</t>
    </r>
    <r>
      <rPr>
        <sz val="18"/>
        <rFont val="仿宋_GB2312"/>
        <family val="2"/>
        <charset val="-122"/>
      </rPr>
      <t>万亩，建设内容为土地平整、田间道路、农田水利等工程</t>
    </r>
  </si>
  <si>
    <r>
      <rPr>
        <sz val="18"/>
        <rFont val="仿宋_GB2312"/>
        <family val="2"/>
        <charset val="-122"/>
      </rPr>
      <t>完成工程量的</t>
    </r>
    <r>
      <rPr>
        <sz val="18"/>
        <rFont val="Times New Roman"/>
        <family val="2"/>
        <charset val="-122"/>
      </rPr>
      <t>100%</t>
    </r>
  </si>
  <si>
    <r>
      <rPr>
        <sz val="18"/>
        <rFont val="仿宋_GB2312"/>
        <family val="2"/>
        <charset val="-122"/>
      </rPr>
      <t>柳江区乡村振兴基础设施建设项目（一期）</t>
    </r>
  </si>
  <si>
    <r>
      <rPr>
        <sz val="18"/>
        <rFont val="仿宋_GB2312"/>
        <family val="2"/>
        <charset val="-122"/>
      </rPr>
      <t>柳江区乡村振兴局</t>
    </r>
  </si>
  <si>
    <r>
      <rPr>
        <sz val="18"/>
        <rFont val="仿宋_GB2312"/>
        <family val="2"/>
        <charset val="-122"/>
      </rPr>
      <t>实施涵盖产业发展、公共服务、生活污水处理、农田水利、饮水安全、产业园区配套等领域的基础设施建设约</t>
    </r>
    <r>
      <rPr>
        <sz val="18"/>
        <rFont val="Times New Roman"/>
        <family val="2"/>
        <charset val="-122"/>
      </rPr>
      <t>60</t>
    </r>
    <r>
      <rPr>
        <sz val="18"/>
        <rFont val="仿宋_GB2312"/>
        <family val="2"/>
        <charset val="-122"/>
      </rPr>
      <t>个子项目（其中农村饮水安全工程</t>
    </r>
    <r>
      <rPr>
        <sz val="18"/>
        <rFont val="Times New Roman"/>
        <family val="2"/>
        <charset val="-122"/>
      </rPr>
      <t>7</t>
    </r>
    <r>
      <rPr>
        <sz val="18"/>
        <rFont val="仿宋_GB2312"/>
        <family val="2"/>
        <charset val="-122"/>
      </rPr>
      <t>个、产业路项目</t>
    </r>
    <r>
      <rPr>
        <sz val="18"/>
        <rFont val="Times New Roman"/>
        <family val="2"/>
        <charset val="-122"/>
      </rPr>
      <t>21</t>
    </r>
    <r>
      <rPr>
        <sz val="18"/>
        <rFont val="仿宋_GB2312"/>
        <family val="2"/>
        <charset val="-122"/>
      </rPr>
      <t>个、小型农田水利设施</t>
    </r>
    <r>
      <rPr>
        <sz val="18"/>
        <rFont val="Times New Roman"/>
        <family val="2"/>
        <charset val="-122"/>
      </rPr>
      <t>10</t>
    </r>
    <r>
      <rPr>
        <sz val="18"/>
        <rFont val="仿宋_GB2312"/>
        <family val="2"/>
        <charset val="-122"/>
      </rPr>
      <t>个），主要建设内容包括农村安全饮水工程、产业道路工程、小型农田水利工程等</t>
    </r>
  </si>
  <si>
    <r>
      <rPr>
        <sz val="18"/>
        <rFont val="仿宋_GB2312"/>
        <family val="2"/>
        <charset val="-122"/>
      </rPr>
      <t>融水苗族自治县融江片区部分贫困村饮水补水工程</t>
    </r>
  </si>
  <si>
    <r>
      <rPr>
        <sz val="18"/>
        <rFont val="仿宋_GB2312"/>
        <family val="2"/>
        <charset val="-122"/>
      </rPr>
      <t>融水县水利局</t>
    </r>
  </si>
  <si>
    <r>
      <rPr>
        <sz val="18"/>
        <rFont val="仿宋_GB2312"/>
        <family val="2"/>
        <charset val="-122"/>
      </rPr>
      <t>新建厂区一座，铺设管道</t>
    </r>
    <r>
      <rPr>
        <sz val="18"/>
        <rFont val="Times New Roman"/>
        <family val="2"/>
        <charset val="-122"/>
      </rPr>
      <t>80</t>
    </r>
    <r>
      <rPr>
        <sz val="18"/>
        <rFont val="仿宋_GB2312"/>
        <family val="2"/>
        <charset val="-122"/>
      </rPr>
      <t>公里，新建高位水池</t>
    </r>
    <r>
      <rPr>
        <sz val="18"/>
        <rFont val="Times New Roman"/>
        <family val="2"/>
        <charset val="-122"/>
      </rPr>
      <t>7</t>
    </r>
    <r>
      <rPr>
        <sz val="18"/>
        <rFont val="仿宋_GB2312"/>
        <family val="2"/>
        <charset val="-122"/>
      </rPr>
      <t>座</t>
    </r>
  </si>
  <si>
    <r>
      <rPr>
        <sz val="18"/>
        <rFont val="仿宋_GB2312"/>
        <family val="2"/>
        <charset val="-122"/>
      </rPr>
      <t>主体完工</t>
    </r>
  </si>
  <si>
    <r>
      <rPr>
        <sz val="18"/>
        <rFont val="仿宋_GB2312"/>
        <family val="2"/>
        <charset val="-122"/>
      </rPr>
      <t>完成重大设计变更方案报批，完成管道安装</t>
    </r>
    <r>
      <rPr>
        <sz val="18"/>
        <rFont val="Times New Roman"/>
        <family val="2"/>
        <charset val="-122"/>
      </rPr>
      <t>2</t>
    </r>
    <r>
      <rPr>
        <sz val="18"/>
        <rFont val="仿宋_GB2312"/>
        <family val="2"/>
        <charset val="-122"/>
      </rPr>
      <t>公里</t>
    </r>
  </si>
  <si>
    <r>
      <rPr>
        <sz val="18"/>
        <rFont val="仿宋_GB2312"/>
        <family val="2"/>
        <charset val="-122"/>
      </rPr>
      <t>完成管道安装</t>
    </r>
    <r>
      <rPr>
        <sz val="18"/>
        <rFont val="Times New Roman"/>
        <family val="2"/>
        <charset val="-122"/>
      </rPr>
      <t>8</t>
    </r>
    <r>
      <rPr>
        <sz val="18"/>
        <rFont val="仿宋_GB2312"/>
        <family val="2"/>
        <charset val="-122"/>
      </rPr>
      <t>公里，开始高位水池工程施工</t>
    </r>
  </si>
  <si>
    <r>
      <rPr>
        <sz val="18"/>
        <rFont val="仿宋_GB2312"/>
        <family val="2"/>
        <charset val="-122"/>
      </rPr>
      <t>完成管道安装</t>
    </r>
    <r>
      <rPr>
        <sz val="18"/>
        <rFont val="Times New Roman"/>
        <family val="2"/>
        <charset val="-122"/>
      </rPr>
      <t>11</t>
    </r>
    <r>
      <rPr>
        <sz val="18"/>
        <rFont val="仿宋_GB2312"/>
        <family val="2"/>
        <charset val="-122"/>
      </rPr>
      <t>公里，高位水池完成</t>
    </r>
    <r>
      <rPr>
        <sz val="18"/>
        <rFont val="Times New Roman"/>
        <family val="2"/>
        <charset val="-122"/>
      </rPr>
      <t>20%</t>
    </r>
    <r>
      <rPr>
        <sz val="18"/>
        <rFont val="仿宋_GB2312"/>
        <family val="2"/>
        <charset val="-122"/>
      </rPr>
      <t>工程量，水厂工程开工</t>
    </r>
  </si>
  <si>
    <r>
      <rPr>
        <sz val="18"/>
        <rFont val="仿宋_GB2312"/>
        <family val="2"/>
        <charset val="-122"/>
      </rPr>
      <t>完成管道安装</t>
    </r>
    <r>
      <rPr>
        <sz val="18"/>
        <rFont val="Times New Roman"/>
        <family val="2"/>
        <charset val="-122"/>
      </rPr>
      <t>20</t>
    </r>
    <r>
      <rPr>
        <sz val="18"/>
        <rFont val="仿宋_GB2312"/>
        <family val="2"/>
        <charset val="-122"/>
      </rPr>
      <t>公里，高位水池完成</t>
    </r>
    <r>
      <rPr>
        <sz val="18"/>
        <rFont val="Times New Roman"/>
        <family val="2"/>
        <charset val="-122"/>
      </rPr>
      <t>50%</t>
    </r>
    <r>
      <rPr>
        <sz val="18"/>
        <rFont val="仿宋_GB2312"/>
        <family val="2"/>
        <charset val="-122"/>
      </rPr>
      <t>工程量，水厂工程完成</t>
    </r>
    <r>
      <rPr>
        <sz val="18"/>
        <rFont val="Times New Roman"/>
        <family val="2"/>
        <charset val="-122"/>
      </rPr>
      <t>30%</t>
    </r>
    <r>
      <rPr>
        <sz val="18"/>
        <rFont val="仿宋_GB2312"/>
        <family val="2"/>
        <charset val="-122"/>
      </rPr>
      <t>工程量</t>
    </r>
  </si>
  <si>
    <r>
      <rPr>
        <sz val="18"/>
        <rFont val="仿宋_GB2312"/>
        <family val="2"/>
        <charset val="-122"/>
      </rPr>
      <t>柳城县</t>
    </r>
    <r>
      <rPr>
        <sz val="18"/>
        <rFont val="Times New Roman"/>
        <family val="2"/>
        <charset val="-122"/>
      </rPr>
      <t>“</t>
    </r>
    <r>
      <rPr>
        <sz val="18"/>
        <rFont val="仿宋_GB2312"/>
        <family val="2"/>
        <charset val="-122"/>
      </rPr>
      <t>双高</t>
    </r>
    <r>
      <rPr>
        <sz val="18"/>
        <rFont val="Times New Roman"/>
        <family val="2"/>
        <charset val="-122"/>
      </rPr>
      <t>”</t>
    </r>
    <r>
      <rPr>
        <sz val="18"/>
        <rFont val="仿宋_GB2312"/>
        <family val="2"/>
        <charset val="-122"/>
      </rPr>
      <t>基地水利化建设项目</t>
    </r>
  </si>
  <si>
    <r>
      <rPr>
        <sz val="18"/>
        <rFont val="仿宋_GB2312"/>
        <family val="2"/>
        <charset val="-122"/>
      </rPr>
      <t>建设规模</t>
    </r>
    <r>
      <rPr>
        <sz val="18"/>
        <rFont val="Times New Roman"/>
        <family val="2"/>
        <charset val="-122"/>
      </rPr>
      <t>3.09</t>
    </r>
    <r>
      <rPr>
        <sz val="18"/>
        <rFont val="仿宋_GB2312"/>
        <family val="2"/>
        <charset val="-122"/>
      </rPr>
      <t>万亩，建设内容：铺设灌溉管道、新建泵房、新建机井、新建高位水池、新建沟渠、安装发电机、新建过路涵管</t>
    </r>
  </si>
  <si>
    <r>
      <rPr>
        <sz val="18"/>
        <rFont val="仿宋_GB2312"/>
        <family val="2"/>
        <charset val="-122"/>
      </rPr>
      <t>六、乡村振兴</t>
    </r>
  </si>
  <si>
    <r>
      <rPr>
        <sz val="18"/>
        <rFont val="仿宋_GB2312"/>
        <family val="2"/>
        <charset val="-122"/>
      </rPr>
      <t>融安县长安镇片区</t>
    </r>
    <r>
      <rPr>
        <sz val="18"/>
        <rFont val="Times New Roman"/>
        <family val="2"/>
        <charset val="-122"/>
      </rPr>
      <t>1221.23</t>
    </r>
    <r>
      <rPr>
        <sz val="18"/>
        <rFont val="仿宋_GB2312"/>
        <family val="2"/>
        <charset val="-122"/>
      </rPr>
      <t>亩乡村振兴提质改造项目</t>
    </r>
  </si>
  <si>
    <r>
      <rPr>
        <sz val="18"/>
        <rFont val="仿宋_GB2312"/>
        <family val="2"/>
        <charset val="-122"/>
      </rPr>
      <t>本项目规划总用地约为</t>
    </r>
    <r>
      <rPr>
        <sz val="18"/>
        <rFont val="Times New Roman"/>
        <family val="2"/>
        <charset val="-122"/>
      </rPr>
      <t>1221.23</t>
    </r>
    <r>
      <rPr>
        <sz val="18"/>
        <rFont val="仿宋_GB2312"/>
        <family val="2"/>
        <charset val="-122"/>
      </rPr>
      <t>亩。其中规划净用地面积约</t>
    </r>
    <r>
      <rPr>
        <sz val="18"/>
        <rFont val="Times New Roman"/>
        <family val="2"/>
        <charset val="-122"/>
      </rPr>
      <t>968.01</t>
    </r>
    <r>
      <rPr>
        <sz val="18"/>
        <rFont val="仿宋_GB2312"/>
        <family val="2"/>
        <charset val="-122"/>
      </rPr>
      <t>亩，规划道路面积约</t>
    </r>
    <r>
      <rPr>
        <sz val="18"/>
        <rFont val="Times New Roman"/>
        <family val="2"/>
        <charset val="-122"/>
      </rPr>
      <t>213.58</t>
    </r>
    <r>
      <rPr>
        <sz val="18"/>
        <rFont val="仿宋_GB2312"/>
        <family val="2"/>
        <charset val="-122"/>
      </rPr>
      <t>亩</t>
    </r>
    <r>
      <rPr>
        <sz val="18"/>
        <rFont val="Times New Roman"/>
        <family val="2"/>
        <charset val="-122"/>
      </rPr>
      <t>,</t>
    </r>
    <r>
      <rPr>
        <sz val="18"/>
        <rFont val="仿宋_GB2312"/>
        <family val="2"/>
        <charset val="-122"/>
      </rPr>
      <t>规划城市绿地面积约</t>
    </r>
    <r>
      <rPr>
        <sz val="18"/>
        <rFont val="Times New Roman"/>
        <family val="2"/>
        <charset val="-122"/>
      </rPr>
      <t>39.64</t>
    </r>
    <r>
      <rPr>
        <sz val="18"/>
        <rFont val="仿宋_GB2312"/>
        <family val="2"/>
        <charset val="-122"/>
      </rPr>
      <t>亩</t>
    </r>
  </si>
  <si>
    <r>
      <rPr>
        <sz val="18"/>
        <rFont val="仿宋_GB2312"/>
        <family val="2"/>
        <charset val="-122"/>
      </rPr>
      <t>上级资金</t>
    </r>
    <r>
      <rPr>
        <sz val="18"/>
        <rFont val="Times New Roman"/>
        <family val="2"/>
        <charset val="-122"/>
      </rPr>
      <t xml:space="preserve">
</t>
    </r>
    <r>
      <rPr>
        <sz val="18"/>
        <rFont val="仿宋_GB2312"/>
        <family val="2"/>
        <charset val="-122"/>
      </rPr>
      <t>业主自筹</t>
    </r>
  </si>
  <si>
    <r>
      <rPr>
        <sz val="18"/>
        <rFont val="仿宋_GB2312"/>
        <family val="2"/>
        <charset val="-122"/>
      </rPr>
      <t>完成工程量的</t>
    </r>
    <r>
      <rPr>
        <sz val="18"/>
        <rFont val="Times New Roman"/>
        <family val="2"/>
        <charset val="-122"/>
      </rPr>
      <t>25%</t>
    </r>
  </si>
  <si>
    <r>
      <rPr>
        <sz val="18"/>
        <rFont val="仿宋_GB2312"/>
        <family val="2"/>
        <charset val="-122"/>
      </rPr>
      <t>项目开工建设、平整场地</t>
    </r>
  </si>
  <si>
    <r>
      <rPr>
        <sz val="18"/>
        <rFont val="仿宋_GB2312"/>
        <family val="2"/>
        <charset val="-122"/>
      </rPr>
      <t>完成焦柳大道</t>
    </r>
    <r>
      <rPr>
        <sz val="18"/>
        <rFont val="Times New Roman"/>
        <family val="2"/>
        <charset val="-122"/>
      </rPr>
      <t>30%</t>
    </r>
    <r>
      <rPr>
        <sz val="18"/>
        <rFont val="仿宋_GB2312"/>
        <family val="2"/>
        <charset val="-122"/>
      </rPr>
      <t>工程量建设；</t>
    </r>
    <r>
      <rPr>
        <sz val="18"/>
        <rFont val="Times New Roman"/>
        <family val="2"/>
        <charset val="-122"/>
      </rPr>
      <t>A05</t>
    </r>
    <r>
      <rPr>
        <sz val="18"/>
        <rFont val="仿宋_GB2312"/>
        <family val="2"/>
        <charset val="-122"/>
      </rPr>
      <t>、</t>
    </r>
    <r>
      <rPr>
        <sz val="18"/>
        <rFont val="Times New Roman"/>
        <family val="2"/>
        <charset val="-122"/>
      </rPr>
      <t>A06</t>
    </r>
    <r>
      <rPr>
        <sz val="18"/>
        <rFont val="仿宋_GB2312"/>
        <family val="2"/>
        <charset val="-122"/>
      </rPr>
      <t>地块</t>
    </r>
    <r>
      <rPr>
        <sz val="18"/>
        <rFont val="Times New Roman"/>
        <family val="2"/>
        <charset val="-122"/>
      </rPr>
      <t>30%</t>
    </r>
    <r>
      <rPr>
        <sz val="18"/>
        <rFont val="仿宋_GB2312"/>
        <family val="2"/>
        <charset val="-122"/>
      </rPr>
      <t>工程量</t>
    </r>
  </si>
  <si>
    <r>
      <rPr>
        <sz val="18"/>
        <rFont val="仿宋_GB2312"/>
        <family val="2"/>
        <charset val="-122"/>
      </rPr>
      <t>完成焦柳大道</t>
    </r>
    <r>
      <rPr>
        <sz val="18"/>
        <rFont val="Times New Roman"/>
        <family val="2"/>
        <charset val="-122"/>
      </rPr>
      <t>70%</t>
    </r>
    <r>
      <rPr>
        <sz val="18"/>
        <rFont val="仿宋_GB2312"/>
        <family val="2"/>
        <charset val="-122"/>
      </rPr>
      <t>工程量建设；</t>
    </r>
    <r>
      <rPr>
        <sz val="18"/>
        <rFont val="Times New Roman"/>
        <family val="2"/>
        <charset val="-122"/>
      </rPr>
      <t>A05</t>
    </r>
    <r>
      <rPr>
        <sz val="18"/>
        <rFont val="仿宋_GB2312"/>
        <family val="2"/>
        <charset val="-122"/>
      </rPr>
      <t>、</t>
    </r>
    <r>
      <rPr>
        <sz val="18"/>
        <rFont val="Times New Roman"/>
        <family val="2"/>
        <charset val="-122"/>
      </rPr>
      <t>A06</t>
    </r>
    <r>
      <rPr>
        <sz val="18"/>
        <rFont val="仿宋_GB2312"/>
        <family val="2"/>
        <charset val="-122"/>
      </rPr>
      <t>地块</t>
    </r>
    <r>
      <rPr>
        <sz val="18"/>
        <rFont val="Times New Roman"/>
        <family val="2"/>
        <charset val="-122"/>
      </rPr>
      <t>70%</t>
    </r>
    <r>
      <rPr>
        <sz val="18"/>
        <rFont val="仿宋_GB2312"/>
        <family val="2"/>
        <charset val="-122"/>
      </rPr>
      <t>工程量</t>
    </r>
  </si>
  <si>
    <r>
      <rPr>
        <sz val="18"/>
        <rFont val="仿宋_GB2312"/>
        <family val="2"/>
        <charset val="-122"/>
      </rPr>
      <t>完成焦柳大道建设；完成</t>
    </r>
    <r>
      <rPr>
        <sz val="18"/>
        <rFont val="Times New Roman"/>
        <family val="2"/>
        <charset val="-122"/>
      </rPr>
      <t>A05</t>
    </r>
    <r>
      <rPr>
        <sz val="18"/>
        <rFont val="仿宋_GB2312"/>
        <family val="2"/>
        <charset val="-122"/>
      </rPr>
      <t>、</t>
    </r>
    <r>
      <rPr>
        <sz val="18"/>
        <rFont val="Times New Roman"/>
        <family val="2"/>
        <charset val="-122"/>
      </rPr>
      <t>A06</t>
    </r>
    <r>
      <rPr>
        <sz val="18"/>
        <rFont val="仿宋_GB2312"/>
        <family val="2"/>
        <charset val="-122"/>
      </rPr>
      <t>地块建设</t>
    </r>
  </si>
  <si>
    <r>
      <rPr>
        <sz val="18"/>
        <rFont val="仿宋_GB2312"/>
        <family val="2"/>
        <charset val="-122"/>
      </rPr>
      <t>柳州市鱼峰区白沙镇乡村振兴示范镇建设项目</t>
    </r>
  </si>
  <si>
    <r>
      <t>1</t>
    </r>
    <r>
      <rPr>
        <sz val="18"/>
        <rFont val="仿宋_GB2312"/>
        <family val="2"/>
        <charset val="-122"/>
      </rPr>
      <t>、房屋建设改造：改造房屋外立面约</t>
    </r>
    <r>
      <rPr>
        <sz val="18"/>
        <rFont val="Times New Roman"/>
        <family val="2"/>
        <charset val="-122"/>
      </rPr>
      <t>88</t>
    </r>
    <r>
      <rPr>
        <sz val="18"/>
        <rFont val="仿宋_GB2312"/>
        <family val="2"/>
        <charset val="-122"/>
      </rPr>
      <t>栋，老旧危房拆除，政府大门改造；</t>
    </r>
    <r>
      <rPr>
        <sz val="18"/>
        <rFont val="Times New Roman"/>
        <family val="2"/>
        <charset val="-122"/>
      </rPr>
      <t xml:space="preserve">
2</t>
    </r>
    <r>
      <rPr>
        <sz val="18"/>
        <rFont val="仿宋_GB2312"/>
        <family val="2"/>
        <charset val="-122"/>
      </rPr>
      <t>、市政公共设施建设：扩宽道路约</t>
    </r>
    <r>
      <rPr>
        <sz val="18"/>
        <rFont val="Times New Roman"/>
        <family val="2"/>
        <charset val="-122"/>
      </rPr>
      <t>350</t>
    </r>
    <r>
      <rPr>
        <sz val="18"/>
        <rFont val="仿宋_GB2312"/>
        <family val="2"/>
        <charset val="-122"/>
      </rPr>
      <t>米，路面改造约</t>
    </r>
    <r>
      <rPr>
        <sz val="18"/>
        <rFont val="Times New Roman"/>
        <family val="2"/>
        <charset val="-122"/>
      </rPr>
      <t>2500</t>
    </r>
    <r>
      <rPr>
        <sz val="18"/>
        <rFont val="仿宋_GB2312"/>
        <family val="2"/>
        <charset val="-122"/>
      </rPr>
      <t>米，新建路灯</t>
    </r>
    <r>
      <rPr>
        <sz val="18"/>
        <rFont val="Times New Roman"/>
        <family val="2"/>
        <charset val="-122"/>
      </rPr>
      <t>110</t>
    </r>
    <r>
      <rPr>
        <sz val="18"/>
        <rFont val="仿宋_GB2312"/>
        <family val="2"/>
        <charset val="-122"/>
      </rPr>
      <t>盏，垃圾分类收集点</t>
    </r>
    <r>
      <rPr>
        <sz val="18"/>
        <rFont val="Times New Roman"/>
        <family val="2"/>
        <charset val="-122"/>
      </rPr>
      <t>3</t>
    </r>
    <r>
      <rPr>
        <sz val="18"/>
        <rFont val="仿宋_GB2312"/>
        <family val="2"/>
        <charset val="-122"/>
      </rPr>
      <t>座，增设景观小品、指示牌、标识牌、宣传栏、垃圾桶等；</t>
    </r>
    <r>
      <rPr>
        <sz val="18"/>
        <rFont val="Times New Roman"/>
        <family val="2"/>
        <charset val="-122"/>
      </rPr>
      <t xml:space="preserve">
3</t>
    </r>
    <r>
      <rPr>
        <sz val="18"/>
        <rFont val="仿宋_GB2312"/>
        <family val="2"/>
        <charset val="-122"/>
      </rPr>
      <t>、公共服务设施建设：新建游客服务中心用地面积约</t>
    </r>
    <r>
      <rPr>
        <sz val="18"/>
        <rFont val="Times New Roman"/>
        <family val="2"/>
        <charset val="-122"/>
      </rPr>
      <t>2000</t>
    </r>
    <r>
      <rPr>
        <sz val="18"/>
        <rFont val="仿宋_GB2312"/>
        <family val="2"/>
        <charset val="-122"/>
      </rPr>
      <t>平方米，新建停车场约</t>
    </r>
    <r>
      <rPr>
        <sz val="18"/>
        <rFont val="Times New Roman"/>
        <family val="2"/>
        <charset val="-122"/>
      </rPr>
      <t>3000</t>
    </r>
    <r>
      <rPr>
        <sz val="18"/>
        <rFont val="仿宋_GB2312"/>
        <family val="2"/>
        <charset val="-122"/>
      </rPr>
      <t>平方米，新建公厕、景观长廊等；</t>
    </r>
    <r>
      <rPr>
        <sz val="18"/>
        <rFont val="Times New Roman"/>
        <family val="2"/>
        <charset val="-122"/>
      </rPr>
      <t xml:space="preserve">
4</t>
    </r>
    <r>
      <rPr>
        <sz val="18"/>
        <rFont val="仿宋_GB2312"/>
        <family val="2"/>
        <charset val="-122"/>
      </rPr>
      <t>、生态环境及资源保护利用：景观绿化提升改造约</t>
    </r>
    <r>
      <rPr>
        <sz val="18"/>
        <rFont val="Times New Roman"/>
        <family val="2"/>
        <charset val="-122"/>
      </rPr>
      <t>7000</t>
    </r>
    <r>
      <rPr>
        <sz val="18"/>
        <rFont val="仿宋_GB2312"/>
        <family val="2"/>
        <charset val="-122"/>
      </rPr>
      <t>平方米，新建入口牌楼</t>
    </r>
    <r>
      <rPr>
        <sz val="18"/>
        <rFont val="Times New Roman"/>
        <family val="2"/>
        <charset val="-122"/>
      </rPr>
      <t>1</t>
    </r>
    <r>
      <rPr>
        <sz val="18"/>
        <rFont val="仿宋_GB2312"/>
        <family val="2"/>
        <charset val="-122"/>
      </rPr>
      <t>座等</t>
    </r>
  </si>
  <si>
    <r>
      <rPr>
        <sz val="18"/>
        <rFont val="仿宋_GB2312"/>
        <family val="2"/>
        <charset val="-122"/>
      </rPr>
      <t>一期工程完工</t>
    </r>
  </si>
  <si>
    <r>
      <rPr>
        <sz val="18"/>
        <rFont val="仿宋_GB2312"/>
        <family val="2"/>
        <charset val="-122"/>
      </rPr>
      <t>完成房屋外立面改造</t>
    </r>
  </si>
  <si>
    <r>
      <rPr>
        <sz val="18"/>
        <rFont val="仿宋_GB2312"/>
        <family val="2"/>
        <charset val="-122"/>
      </rPr>
      <t>完成游客中心、停车场建设</t>
    </r>
  </si>
  <si>
    <r>
      <rPr>
        <sz val="18"/>
        <rFont val="仿宋_GB2312"/>
        <family val="2"/>
        <charset val="-122"/>
      </rPr>
      <t>完成道路沥青敷设</t>
    </r>
  </si>
  <si>
    <r>
      <rPr>
        <sz val="18"/>
        <rFont val="仿宋_GB2312"/>
        <family val="2"/>
        <charset val="-122"/>
      </rPr>
      <t>一期工程进入收尾工作</t>
    </r>
  </si>
  <si>
    <r>
      <t>2022</t>
    </r>
    <r>
      <rPr>
        <sz val="18"/>
        <rFont val="仿宋_GB2312"/>
        <family val="2"/>
        <charset val="-122"/>
      </rPr>
      <t>年柳北区乡村振兴衔接补助资金建设项目</t>
    </r>
  </si>
  <si>
    <r>
      <rPr>
        <sz val="18"/>
        <rFont val="仿宋_GB2312"/>
        <family val="2"/>
        <charset val="-122"/>
      </rPr>
      <t>柳北区乡村振兴局</t>
    </r>
  </si>
  <si>
    <r>
      <rPr>
        <sz val="18"/>
        <rFont val="仿宋_GB2312"/>
        <family val="2"/>
        <charset val="-122"/>
      </rPr>
      <t>对柳北辖区内</t>
    </r>
    <r>
      <rPr>
        <sz val="18"/>
        <rFont val="Times New Roman"/>
        <family val="2"/>
        <charset val="-122"/>
      </rPr>
      <t>6</t>
    </r>
    <r>
      <rPr>
        <sz val="18"/>
        <rFont val="仿宋_GB2312"/>
        <family val="2"/>
        <charset val="-122"/>
      </rPr>
      <t>个乡村进行基础设施建设</t>
    </r>
  </si>
  <si>
    <r>
      <t>2023</t>
    </r>
    <r>
      <rPr>
        <sz val="18"/>
        <rFont val="仿宋_GB2312"/>
        <family val="2"/>
        <charset val="-122"/>
      </rPr>
      <t>年</t>
    </r>
    <r>
      <rPr>
        <sz val="18"/>
        <rFont val="Times New Roman"/>
        <family val="2"/>
        <charset val="-122"/>
      </rPr>
      <t>4</t>
    </r>
    <r>
      <rPr>
        <sz val="18"/>
        <rFont val="仿宋_GB2312"/>
        <family val="2"/>
        <charset val="-122"/>
      </rPr>
      <t>月开工</t>
    </r>
  </si>
  <si>
    <r>
      <rPr>
        <sz val="18"/>
        <rFont val="仿宋_GB2312"/>
        <family val="2"/>
        <charset val="-122"/>
      </rPr>
      <t>前期工作</t>
    </r>
  </si>
  <si>
    <r>
      <rPr>
        <sz val="18"/>
        <rFont val="仿宋_GB2312"/>
        <family val="2"/>
        <charset val="-122"/>
      </rPr>
      <t>进场开工</t>
    </r>
  </si>
  <si>
    <r>
      <rPr>
        <sz val="18"/>
        <rFont val="仿宋_GB2312"/>
        <family val="2"/>
        <charset val="-122"/>
      </rPr>
      <t>完成投资额</t>
    </r>
    <r>
      <rPr>
        <sz val="18"/>
        <rFont val="Times New Roman"/>
        <family val="2"/>
        <charset val="-122"/>
      </rPr>
      <t>60%</t>
    </r>
  </si>
  <si>
    <r>
      <rPr>
        <sz val="18"/>
        <rFont val="仿宋_GB2312"/>
        <family val="2"/>
        <charset val="-122"/>
      </rPr>
      <t>完成</t>
    </r>
    <r>
      <rPr>
        <sz val="18"/>
        <rFont val="Times New Roman"/>
        <family val="2"/>
        <charset val="-122"/>
      </rPr>
      <t>100%</t>
    </r>
    <r>
      <rPr>
        <sz val="18"/>
        <rFont val="仿宋_GB2312"/>
        <family val="2"/>
        <charset val="-122"/>
      </rPr>
      <t>投资，并投产</t>
    </r>
  </si>
  <si>
    <r>
      <rPr>
        <sz val="18"/>
        <rFont val="仿宋_GB2312"/>
        <family val="2"/>
        <charset val="-122"/>
      </rPr>
      <t>七、土地整理</t>
    </r>
  </si>
  <si>
    <r>
      <rPr>
        <sz val="18"/>
        <rFont val="仿宋_GB2312"/>
        <family val="2"/>
        <charset val="-122"/>
      </rPr>
      <t>柳工肉联厂及周边片区熟化项目</t>
    </r>
  </si>
  <si>
    <r>
      <rPr>
        <sz val="18"/>
        <rFont val="仿宋_GB2312"/>
        <family val="2"/>
        <charset val="-122"/>
      </rPr>
      <t>广西柳州市元信投资有限公司</t>
    </r>
  </si>
  <si>
    <r>
      <rPr>
        <sz val="18"/>
        <rFont val="仿宋_GB2312"/>
        <family val="2"/>
        <charset val="-122"/>
      </rPr>
      <t>改造面积</t>
    </r>
    <r>
      <rPr>
        <sz val="18"/>
        <rFont val="Times New Roman"/>
        <family val="2"/>
        <charset val="-122"/>
      </rPr>
      <t>491</t>
    </r>
    <r>
      <rPr>
        <sz val="18"/>
        <rFont val="仿宋_GB2312"/>
        <family val="2"/>
        <charset val="-122"/>
      </rPr>
      <t>亩，涉及征拆面积约</t>
    </r>
    <r>
      <rPr>
        <sz val="18"/>
        <rFont val="Times New Roman"/>
        <family val="2"/>
        <charset val="-122"/>
      </rPr>
      <t>21</t>
    </r>
    <r>
      <rPr>
        <sz val="18"/>
        <rFont val="仿宋_GB2312"/>
        <family val="2"/>
        <charset val="-122"/>
      </rPr>
      <t>万平方米</t>
    </r>
  </si>
  <si>
    <r>
      <rPr>
        <sz val="18"/>
        <rFont val="仿宋_GB2312"/>
        <family val="2"/>
        <charset val="-122"/>
      </rPr>
      <t>继续开展前期工作。</t>
    </r>
  </si>
  <si>
    <r>
      <rPr>
        <sz val="18"/>
        <rFont val="仿宋_GB2312"/>
        <family val="2"/>
        <charset val="-122"/>
      </rPr>
      <t>争取进入项目熟化人招标。</t>
    </r>
  </si>
  <si>
    <r>
      <rPr>
        <sz val="18"/>
        <rFont val="仿宋_GB2312"/>
        <family val="2"/>
        <charset val="-122"/>
      </rPr>
      <t>柳州市西江路西江船厂及周边片区土地熟化项目</t>
    </r>
  </si>
  <si>
    <r>
      <rPr>
        <sz val="18"/>
        <rFont val="仿宋_GB2312"/>
        <family val="2"/>
        <charset val="-122"/>
      </rPr>
      <t>待定</t>
    </r>
  </si>
  <si>
    <r>
      <rPr>
        <sz val="18"/>
        <rFont val="仿宋_GB2312"/>
        <family val="2"/>
        <charset val="-122"/>
      </rPr>
      <t>熟化人招标</t>
    </r>
  </si>
  <si>
    <r>
      <rPr>
        <sz val="18"/>
        <rFont val="仿宋_GB2312"/>
        <family val="2"/>
        <charset val="-122"/>
      </rPr>
      <t>一期地块的招拍挂</t>
    </r>
  </si>
  <si>
    <r>
      <rPr>
        <sz val="18"/>
        <rFont val="仿宋_GB2312"/>
        <family val="2"/>
        <charset val="-122"/>
      </rPr>
      <t>征地拆迁</t>
    </r>
  </si>
  <si>
    <r>
      <rPr>
        <sz val="18"/>
        <rFont val="仿宋_GB2312"/>
        <family val="2"/>
        <charset val="-122"/>
      </rPr>
      <t>二期地块招拍挂</t>
    </r>
  </si>
  <si>
    <r>
      <rPr>
        <sz val="18"/>
        <rFont val="仿宋_GB2312"/>
        <family val="2"/>
        <charset val="-122"/>
      </rPr>
      <t>鹿寨县红砖厂旧城改造基础设施工程项目</t>
    </r>
  </si>
  <si>
    <r>
      <rPr>
        <sz val="18"/>
        <rFont val="仿宋_GB2312"/>
        <family val="2"/>
        <charset val="-122"/>
      </rPr>
      <t>项目拟对县红砖厂改制企业旧址及周边基础设施进行改造建设，主要建设</t>
    </r>
    <r>
      <rPr>
        <sz val="18"/>
        <rFont val="Times New Roman"/>
        <family val="2"/>
        <charset val="-122"/>
      </rPr>
      <t>4</t>
    </r>
    <r>
      <rPr>
        <sz val="18"/>
        <rFont val="仿宋_GB2312"/>
        <family val="2"/>
        <charset val="-122"/>
      </rPr>
      <t>条道路，总长度约为</t>
    </r>
    <r>
      <rPr>
        <sz val="18"/>
        <rFont val="Times New Roman"/>
        <family val="2"/>
        <charset val="-122"/>
      </rPr>
      <t>2760</t>
    </r>
    <r>
      <rPr>
        <sz val="18"/>
        <rFont val="仿宋_GB2312"/>
        <family val="2"/>
        <charset val="-122"/>
      </rPr>
      <t>米</t>
    </r>
  </si>
  <si>
    <r>
      <rPr>
        <sz val="18"/>
        <rFont val="仿宋_GB2312"/>
        <family val="2"/>
        <charset val="-122"/>
      </rPr>
      <t>计划一季度开展桥东路一期勘察及审图</t>
    </r>
  </si>
  <si>
    <r>
      <rPr>
        <sz val="18"/>
        <rFont val="仿宋_GB2312"/>
        <family val="2"/>
        <charset val="-122"/>
      </rPr>
      <t>计划二季度开工建设桥东路一期</t>
    </r>
  </si>
  <si>
    <r>
      <rPr>
        <sz val="18"/>
        <rFont val="仿宋_GB2312"/>
        <family val="2"/>
        <charset val="-122"/>
      </rPr>
      <t>计划三季度完成桥东路总工程量的</t>
    </r>
    <r>
      <rPr>
        <sz val="18"/>
        <rFont val="Times New Roman"/>
        <family val="2"/>
        <charset val="-122"/>
      </rPr>
      <t>10%</t>
    </r>
  </si>
  <si>
    <r>
      <rPr>
        <sz val="18"/>
        <rFont val="仿宋_GB2312"/>
        <family val="2"/>
        <charset val="-122"/>
      </rPr>
      <t>计划四季度完成桥东路一期总工程量的</t>
    </r>
    <r>
      <rPr>
        <sz val="18"/>
        <rFont val="Times New Roman"/>
        <family val="2"/>
        <charset val="-122"/>
      </rPr>
      <t>20%</t>
    </r>
  </si>
  <si>
    <r>
      <rPr>
        <sz val="18"/>
        <rFont val="仿宋_GB2312"/>
        <family val="2"/>
        <charset val="-122"/>
      </rPr>
      <t>广西柳工机械股份有限公司（河西路</t>
    </r>
    <r>
      <rPr>
        <sz val="18"/>
        <rFont val="Times New Roman"/>
        <family val="2"/>
        <charset val="-122"/>
      </rPr>
      <t>26</t>
    </r>
    <r>
      <rPr>
        <sz val="18"/>
        <rFont val="仿宋_GB2312"/>
        <family val="2"/>
        <charset val="-122"/>
      </rPr>
      <t>号）</t>
    </r>
  </si>
  <si>
    <r>
      <rPr>
        <sz val="18"/>
        <rFont val="仿宋_GB2312"/>
        <family val="2"/>
        <charset val="-122"/>
      </rPr>
      <t>市自然资源规划局</t>
    </r>
  </si>
  <si>
    <r>
      <rPr>
        <sz val="18"/>
        <rFont val="仿宋_GB2312"/>
        <family val="2"/>
        <charset val="-122"/>
      </rPr>
      <t>项目用地面积约</t>
    </r>
    <r>
      <rPr>
        <sz val="18"/>
        <rFont val="Times New Roman"/>
        <family val="2"/>
        <charset val="-122"/>
      </rPr>
      <t>106</t>
    </r>
    <r>
      <rPr>
        <sz val="18"/>
        <rFont val="仿宋_GB2312"/>
        <family val="2"/>
        <charset val="-122"/>
      </rPr>
      <t>亩，实施收储</t>
    </r>
  </si>
  <si>
    <r>
      <rPr>
        <sz val="18"/>
        <rFont val="仿宋_GB2312"/>
        <family val="2"/>
        <charset val="-122"/>
      </rPr>
      <t>实施征收</t>
    </r>
  </si>
  <si>
    <r>
      <rPr>
        <sz val="18"/>
        <rFont val="仿宋_GB2312"/>
        <family val="2"/>
        <charset val="-122"/>
      </rPr>
      <t>督促柳工完成企业搬迁改造所需的方案编制及其它相关材料的准备工作。</t>
    </r>
  </si>
  <si>
    <r>
      <rPr>
        <sz val="18"/>
        <rFont val="仿宋_GB2312"/>
        <family val="2"/>
        <charset val="-122"/>
      </rPr>
      <t>督促柳工提交申请材料至市企业搬迁改造协调领导小组办公室进行审批。</t>
    </r>
  </si>
  <si>
    <r>
      <rPr>
        <sz val="18"/>
        <rFont val="仿宋_GB2312"/>
        <family val="2"/>
        <charset val="-122"/>
      </rPr>
      <t>待柳工取得同意搬迁改造的批复文件后，开展对企业土地及地上建（构）筑物的评估等工作。</t>
    </r>
  </si>
  <si>
    <r>
      <rPr>
        <sz val="18"/>
        <rFont val="仿宋_GB2312"/>
        <family val="2"/>
        <charset val="-122"/>
      </rPr>
      <t>计划与柳工签订国有土地使用权收购补偿合同。</t>
    </r>
  </si>
  <si>
    <r>
      <rPr>
        <sz val="18"/>
        <rFont val="仿宋_GB2312"/>
        <family val="2"/>
        <charset val="-122"/>
      </rPr>
      <t>中铁物流园及周边片区土地熟化</t>
    </r>
  </si>
  <si>
    <r>
      <rPr>
        <sz val="18"/>
        <rFont val="仿宋_GB2312"/>
        <family val="2"/>
        <charset val="-122"/>
      </rPr>
      <t>广西荣和集团</t>
    </r>
  </si>
  <si>
    <r>
      <rPr>
        <sz val="18"/>
        <rFont val="仿宋_GB2312"/>
        <family val="2"/>
        <charset val="-122"/>
      </rPr>
      <t>用地面积</t>
    </r>
    <r>
      <rPr>
        <sz val="18"/>
        <rFont val="Times New Roman"/>
        <family val="2"/>
        <charset val="-122"/>
      </rPr>
      <t>909.74</t>
    </r>
    <r>
      <rPr>
        <sz val="18"/>
        <rFont val="仿宋_GB2312"/>
        <family val="2"/>
        <charset val="-122"/>
      </rPr>
      <t>亩</t>
    </r>
  </si>
  <si>
    <r>
      <rPr>
        <sz val="18"/>
        <rFont val="仿宋_GB2312"/>
        <family val="2"/>
        <charset val="-122"/>
      </rPr>
      <t>完成工程量</t>
    </r>
    <r>
      <rPr>
        <sz val="18"/>
        <rFont val="Times New Roman"/>
        <family val="2"/>
        <charset val="-122"/>
      </rPr>
      <t>70%</t>
    </r>
  </si>
  <si>
    <r>
      <rPr>
        <sz val="18"/>
        <rFont val="仿宋_GB2312"/>
        <family val="2"/>
        <charset val="-122"/>
      </rPr>
      <t>已拿地项目继续开工建设，按项目实施进度推进。完成工程量</t>
    </r>
    <r>
      <rPr>
        <sz val="18"/>
        <rFont val="Times New Roman"/>
        <family val="2"/>
        <charset val="-122"/>
      </rPr>
      <t>55%</t>
    </r>
  </si>
  <si>
    <r>
      <rPr>
        <sz val="18"/>
        <rFont val="仿宋_GB2312"/>
        <family val="2"/>
        <charset val="-122"/>
      </rPr>
      <t>已拿地项目继续开工建设，按项目实施进度推进。完成工程量</t>
    </r>
    <r>
      <rPr>
        <sz val="18"/>
        <rFont val="Times New Roman"/>
        <family val="2"/>
        <charset val="-122"/>
      </rPr>
      <t>60%</t>
    </r>
  </si>
  <si>
    <r>
      <rPr>
        <sz val="18"/>
        <rFont val="仿宋_GB2312"/>
        <family val="2"/>
        <charset val="-122"/>
      </rPr>
      <t>已拿地项目继续开工建设，按项目实施进度推进。完成工程量</t>
    </r>
    <r>
      <rPr>
        <sz val="18"/>
        <rFont val="Times New Roman"/>
        <family val="2"/>
        <charset val="-122"/>
      </rPr>
      <t>65%</t>
    </r>
  </si>
  <si>
    <r>
      <rPr>
        <sz val="18"/>
        <rFont val="仿宋_GB2312"/>
        <family val="2"/>
        <charset val="-122"/>
      </rPr>
      <t>已拿地项目继续开工建设，按项目实施进度推进。完成工程量</t>
    </r>
    <r>
      <rPr>
        <sz val="18"/>
        <rFont val="Times New Roman"/>
        <family val="2"/>
        <charset val="-122"/>
      </rPr>
      <t>70%</t>
    </r>
  </si>
  <si>
    <r>
      <rPr>
        <sz val="18"/>
        <rFont val="仿宋_GB2312"/>
        <family val="2"/>
        <charset val="-122"/>
      </rPr>
      <t>西鹅铁路货运中心站土地一级整理</t>
    </r>
  </si>
  <si>
    <r>
      <rPr>
        <sz val="18"/>
        <rFont val="仿宋_GB2312"/>
        <family val="2"/>
        <charset val="-122"/>
      </rPr>
      <t>市土储中心</t>
    </r>
    <r>
      <rPr>
        <sz val="18"/>
        <rFont val="Times New Roman"/>
        <family val="2"/>
        <charset val="-122"/>
      </rPr>
      <t xml:space="preserve">
</t>
    </r>
    <r>
      <rPr>
        <sz val="18"/>
        <rFont val="仿宋_GB2312"/>
        <family val="2"/>
        <charset val="-122"/>
      </rPr>
      <t>（市轨道集团代建）</t>
    </r>
  </si>
  <si>
    <r>
      <rPr>
        <sz val="18"/>
        <rFont val="仿宋_GB2312"/>
        <family val="2"/>
        <charset val="-122"/>
      </rPr>
      <t>用地面积约</t>
    </r>
    <r>
      <rPr>
        <sz val="18"/>
        <rFont val="Times New Roman"/>
        <family val="2"/>
        <charset val="-122"/>
      </rPr>
      <t>1744</t>
    </r>
    <r>
      <rPr>
        <sz val="18"/>
        <rFont val="仿宋_GB2312"/>
        <family val="2"/>
        <charset val="-122"/>
      </rPr>
      <t>亩</t>
    </r>
  </si>
  <si>
    <r>
      <rPr>
        <sz val="18"/>
        <rFont val="仿宋_GB2312"/>
        <family val="2"/>
        <charset val="-122"/>
      </rPr>
      <t>在资金及房源到位的情况下，完成</t>
    </r>
    <r>
      <rPr>
        <sz val="18"/>
        <rFont val="Times New Roman"/>
        <family val="2"/>
        <charset val="-122"/>
      </rPr>
      <t>15%</t>
    </r>
  </si>
  <si>
    <r>
      <rPr>
        <sz val="18"/>
        <rFont val="仿宋_GB2312"/>
        <family val="2"/>
        <charset val="-122"/>
      </rPr>
      <t>在资金及房源到位的情况下，完成</t>
    </r>
    <r>
      <rPr>
        <sz val="18"/>
        <rFont val="Times New Roman"/>
        <family val="2"/>
        <charset val="-122"/>
      </rPr>
      <t>25%</t>
    </r>
  </si>
  <si>
    <r>
      <rPr>
        <sz val="18"/>
        <rFont val="仿宋_GB2312"/>
        <family val="2"/>
        <charset val="-122"/>
      </rPr>
      <t>在资金及房源到位的情况下，完成</t>
    </r>
    <r>
      <rPr>
        <sz val="18"/>
        <rFont val="Times New Roman"/>
        <family val="2"/>
        <charset val="-122"/>
      </rPr>
      <t>40%</t>
    </r>
  </si>
  <si>
    <r>
      <rPr>
        <sz val="18"/>
        <rFont val="仿宋_GB2312"/>
        <family val="2"/>
        <charset val="-122"/>
      </rPr>
      <t>在资金及房源到位的情况下，完成</t>
    </r>
    <r>
      <rPr>
        <sz val="18"/>
        <rFont val="Times New Roman"/>
        <family val="2"/>
        <charset val="-122"/>
      </rPr>
      <t>50%</t>
    </r>
  </si>
  <si>
    <r>
      <rPr>
        <sz val="18"/>
        <rFont val="仿宋_GB2312"/>
        <family val="2"/>
        <charset val="-122"/>
      </rPr>
      <t>鹅山公园周边土地整理</t>
    </r>
  </si>
  <si>
    <r>
      <rPr>
        <sz val="18"/>
        <rFont val="仿宋_GB2312"/>
        <family val="2"/>
        <charset val="-122"/>
      </rPr>
      <t>用地面积约</t>
    </r>
    <r>
      <rPr>
        <sz val="18"/>
        <rFont val="Times New Roman"/>
        <family val="2"/>
        <charset val="-122"/>
      </rPr>
      <t>189</t>
    </r>
    <r>
      <rPr>
        <sz val="18"/>
        <rFont val="仿宋_GB2312"/>
        <family val="2"/>
        <charset val="-122"/>
      </rPr>
      <t>亩</t>
    </r>
  </si>
  <si>
    <r>
      <rPr>
        <sz val="18"/>
        <rFont val="仿宋_GB2312"/>
        <family val="2"/>
        <charset val="-122"/>
      </rPr>
      <t>完成部分厂房建设</t>
    </r>
  </si>
  <si>
    <r>
      <rPr>
        <sz val="18"/>
        <rFont val="仿宋_GB2312"/>
        <family val="2"/>
        <charset val="-122"/>
      </rPr>
      <t>未发公告，已完成签约</t>
    </r>
    <r>
      <rPr>
        <sz val="18"/>
        <rFont val="Times New Roman"/>
        <family val="2"/>
        <charset val="-122"/>
      </rPr>
      <t>50%</t>
    </r>
    <r>
      <rPr>
        <sz val="18"/>
        <rFont val="仿宋_GB2312"/>
        <family val="2"/>
        <charset val="-122"/>
      </rPr>
      <t>，目前因资金不到位暂停</t>
    </r>
  </si>
  <si>
    <r>
      <rPr>
        <sz val="18"/>
        <rFont val="仿宋_GB2312"/>
        <family val="2"/>
        <charset val="-122"/>
      </rPr>
      <t>城邕路周边及柳工大道新云村地块土地一级开发整理</t>
    </r>
  </si>
  <si>
    <r>
      <rPr>
        <sz val="18"/>
        <rFont val="仿宋_GB2312"/>
        <family val="2"/>
        <charset val="-122"/>
      </rPr>
      <t>市土储中心</t>
    </r>
    <r>
      <rPr>
        <sz val="18"/>
        <rFont val="Times New Roman"/>
        <family val="2"/>
        <charset val="-122"/>
      </rPr>
      <t xml:space="preserve">
</t>
    </r>
    <r>
      <rPr>
        <sz val="18"/>
        <rFont val="仿宋_GB2312"/>
        <family val="2"/>
        <charset val="-122"/>
      </rPr>
      <t>（市城建集团代建）</t>
    </r>
  </si>
  <si>
    <r>
      <rPr>
        <sz val="18"/>
        <rFont val="仿宋_GB2312"/>
        <family val="2"/>
        <charset val="-122"/>
      </rPr>
      <t>片区改造，土地一级开发整理，周边城中村基础设施建设和改造</t>
    </r>
  </si>
  <si>
    <r>
      <rPr>
        <sz val="18"/>
        <rFont val="仿宋_GB2312"/>
        <family val="2"/>
        <charset val="-122"/>
      </rPr>
      <t>在资金及房源到位的情况下，国有部分完成</t>
    </r>
    <r>
      <rPr>
        <sz val="18"/>
        <rFont val="Times New Roman"/>
        <family val="2"/>
        <charset val="-122"/>
      </rPr>
      <t>20%</t>
    </r>
    <r>
      <rPr>
        <sz val="18"/>
        <rFont val="仿宋_GB2312"/>
        <family val="2"/>
        <charset val="-122"/>
      </rPr>
      <t>；集体部分完成</t>
    </r>
    <r>
      <rPr>
        <sz val="18"/>
        <rFont val="Times New Roman"/>
        <family val="2"/>
        <charset val="-122"/>
      </rPr>
      <t>85%</t>
    </r>
    <r>
      <rPr>
        <sz val="18"/>
        <rFont val="仿宋_GB2312"/>
        <family val="2"/>
        <charset val="-122"/>
      </rPr>
      <t>。</t>
    </r>
  </si>
  <si>
    <r>
      <rPr>
        <sz val="18"/>
        <rFont val="仿宋_GB2312"/>
        <family val="2"/>
        <charset val="-122"/>
      </rPr>
      <t>在资金及房源到位的情况下，国有部分完成</t>
    </r>
    <r>
      <rPr>
        <sz val="18"/>
        <rFont val="Times New Roman"/>
        <family val="2"/>
        <charset val="-122"/>
      </rPr>
      <t>30%</t>
    </r>
    <r>
      <rPr>
        <sz val="18"/>
        <rFont val="仿宋_GB2312"/>
        <family val="2"/>
        <charset val="-122"/>
      </rPr>
      <t>；集体部分完成</t>
    </r>
    <r>
      <rPr>
        <sz val="18"/>
        <rFont val="Times New Roman"/>
        <family val="2"/>
        <charset val="-122"/>
      </rPr>
      <t>90%</t>
    </r>
    <r>
      <rPr>
        <sz val="18"/>
        <rFont val="仿宋_GB2312"/>
        <family val="2"/>
        <charset val="-122"/>
      </rPr>
      <t>。</t>
    </r>
  </si>
  <si>
    <r>
      <rPr>
        <sz val="18"/>
        <rFont val="仿宋_GB2312"/>
        <family val="2"/>
        <charset val="-122"/>
      </rPr>
      <t>在资金及房源到位的情况下，国有部分完成</t>
    </r>
    <r>
      <rPr>
        <sz val="18"/>
        <rFont val="Times New Roman"/>
        <family val="2"/>
        <charset val="-122"/>
      </rPr>
      <t>40%</t>
    </r>
    <r>
      <rPr>
        <sz val="18"/>
        <rFont val="仿宋_GB2312"/>
        <family val="2"/>
        <charset val="-122"/>
      </rPr>
      <t>；集体部分完成</t>
    </r>
    <r>
      <rPr>
        <sz val="18"/>
        <rFont val="Times New Roman"/>
        <family val="2"/>
        <charset val="-122"/>
      </rPr>
      <t>95%</t>
    </r>
    <r>
      <rPr>
        <sz val="18"/>
        <rFont val="仿宋_GB2312"/>
        <family val="2"/>
        <charset val="-122"/>
      </rPr>
      <t>。</t>
    </r>
  </si>
  <si>
    <r>
      <rPr>
        <sz val="18"/>
        <rFont val="仿宋_GB2312"/>
        <family val="2"/>
        <charset val="-122"/>
      </rPr>
      <t>在资金及房源到位的情况下，国有部分完成</t>
    </r>
    <r>
      <rPr>
        <sz val="18"/>
        <rFont val="Times New Roman"/>
        <family val="2"/>
        <charset val="-122"/>
      </rPr>
      <t>50%</t>
    </r>
    <r>
      <rPr>
        <sz val="18"/>
        <rFont val="仿宋_GB2312"/>
        <family val="2"/>
        <charset val="-122"/>
      </rPr>
      <t>；集体部分完成</t>
    </r>
    <r>
      <rPr>
        <sz val="18"/>
        <rFont val="Times New Roman"/>
        <family val="2"/>
        <charset val="-122"/>
      </rPr>
      <t>100%</t>
    </r>
    <r>
      <rPr>
        <sz val="18"/>
        <rFont val="仿宋_GB2312"/>
        <family val="2"/>
        <charset val="-122"/>
      </rPr>
      <t>。</t>
    </r>
  </si>
  <si>
    <r>
      <rPr>
        <sz val="18"/>
        <rFont val="仿宋_GB2312"/>
        <family val="2"/>
        <charset val="-122"/>
      </rPr>
      <t>五一路与龙城路西一巷围合地块及桂中大道北段东侧地块土地熟化项目</t>
    </r>
  </si>
  <si>
    <r>
      <rPr>
        <sz val="18"/>
        <rFont val="仿宋_GB2312"/>
        <family val="2"/>
        <charset val="-122"/>
      </rPr>
      <t>广西柳州市丰鑫投资有限公司</t>
    </r>
  </si>
  <si>
    <r>
      <rPr>
        <sz val="18"/>
        <rFont val="仿宋_GB2312"/>
        <family val="2"/>
        <charset val="-122"/>
      </rPr>
      <t>城中区政府</t>
    </r>
  </si>
  <si>
    <r>
      <rPr>
        <sz val="18"/>
        <rFont val="仿宋_GB2312"/>
        <family val="2"/>
        <charset val="-122"/>
      </rPr>
      <t>征收总建筑面积</t>
    </r>
    <r>
      <rPr>
        <sz val="18"/>
        <rFont val="Times New Roman"/>
        <family val="2"/>
        <charset val="-122"/>
      </rPr>
      <t>3.41</t>
    </r>
    <r>
      <rPr>
        <sz val="18"/>
        <rFont val="仿宋_GB2312"/>
        <family val="2"/>
        <charset val="-122"/>
      </rPr>
      <t>万平方米</t>
    </r>
  </si>
  <si>
    <r>
      <rPr>
        <sz val="18"/>
        <rFont val="仿宋_GB2312"/>
        <family val="2"/>
        <charset val="-122"/>
      </rPr>
      <t>完成工程量</t>
    </r>
    <r>
      <rPr>
        <sz val="18"/>
        <rFont val="Times New Roman"/>
        <family val="2"/>
        <charset val="-122"/>
      </rPr>
      <t>80%</t>
    </r>
  </si>
  <si>
    <r>
      <rPr>
        <sz val="18"/>
        <rFont val="仿宋_GB2312"/>
        <family val="2"/>
        <charset val="-122"/>
      </rPr>
      <t>桂中大道北段东侧地块启动司法程序；征收资金到位后下达征收决定</t>
    </r>
  </si>
  <si>
    <r>
      <rPr>
        <sz val="18"/>
        <rFont val="仿宋_GB2312"/>
        <family val="2"/>
        <charset val="-122"/>
      </rPr>
      <t>开展房地产评估工作，并启动签约</t>
    </r>
  </si>
  <si>
    <r>
      <rPr>
        <sz val="18"/>
        <rFont val="仿宋_GB2312"/>
        <family val="2"/>
        <charset val="-122"/>
      </rPr>
      <t>螺蛳粉特色小镇公共配套土地一级整理项目</t>
    </r>
  </si>
  <si>
    <r>
      <rPr>
        <sz val="18"/>
        <rFont val="仿宋_GB2312"/>
        <family val="2"/>
        <charset val="-122"/>
      </rPr>
      <t>用地面积约</t>
    </r>
    <r>
      <rPr>
        <sz val="18"/>
        <rFont val="Times New Roman"/>
        <family val="2"/>
        <charset val="-122"/>
      </rPr>
      <t>410</t>
    </r>
    <r>
      <rPr>
        <sz val="18"/>
        <rFont val="仿宋_GB2312"/>
        <family val="2"/>
        <charset val="-122"/>
      </rPr>
      <t>亩</t>
    </r>
  </si>
  <si>
    <r>
      <rPr>
        <sz val="18"/>
        <rFont val="仿宋_GB2312"/>
        <family val="2"/>
        <charset val="-122"/>
      </rPr>
      <t>项目已暂缓</t>
    </r>
  </si>
  <si>
    <r>
      <rPr>
        <sz val="18"/>
        <rFont val="仿宋_GB2312"/>
        <family val="2"/>
        <charset val="-122"/>
      </rPr>
      <t>鹿寨镇窑上村全域土地综合整治项目</t>
    </r>
  </si>
  <si>
    <r>
      <rPr>
        <sz val="18"/>
        <rFont val="仿宋_GB2312"/>
        <family val="2"/>
        <charset val="-122"/>
      </rPr>
      <t>用地面积</t>
    </r>
    <r>
      <rPr>
        <sz val="18"/>
        <rFont val="Times New Roman"/>
        <family val="2"/>
        <charset val="-122"/>
      </rPr>
      <t>264.5</t>
    </r>
    <r>
      <rPr>
        <sz val="18"/>
        <rFont val="仿宋_GB2312"/>
        <family val="2"/>
        <charset val="-122"/>
      </rPr>
      <t>公顷，包括耕地提质改造、宜耕后备资源开发、城乡建设用地增减挂钩等土地整治项目</t>
    </r>
  </si>
  <si>
    <r>
      <rPr>
        <sz val="18"/>
        <rFont val="仿宋_GB2312"/>
        <family val="2"/>
        <charset val="-122"/>
      </rPr>
      <t>开展土地整治、公共基础设施建设</t>
    </r>
  </si>
  <si>
    <r>
      <rPr>
        <sz val="18"/>
        <rFont val="仿宋_GB2312"/>
        <family val="2"/>
        <charset val="-122"/>
      </rPr>
      <t>总工程量完成</t>
    </r>
    <r>
      <rPr>
        <sz val="18"/>
        <rFont val="Times New Roman"/>
        <family val="2"/>
        <charset val="-122"/>
      </rPr>
      <t>55%</t>
    </r>
    <r>
      <rPr>
        <sz val="18"/>
        <rFont val="仿宋_GB2312"/>
        <family val="2"/>
        <charset val="-122"/>
      </rPr>
      <t>，开展村庄外立面改造。</t>
    </r>
  </si>
  <si>
    <r>
      <rPr>
        <sz val="18"/>
        <rFont val="仿宋_GB2312"/>
        <family val="2"/>
        <charset val="-122"/>
      </rPr>
      <t>总工程量完成</t>
    </r>
    <r>
      <rPr>
        <sz val="18"/>
        <rFont val="Times New Roman"/>
        <family val="2"/>
        <charset val="-122"/>
      </rPr>
      <t>60%</t>
    </r>
    <r>
      <rPr>
        <sz val="18"/>
        <rFont val="仿宋_GB2312"/>
        <family val="2"/>
        <charset val="-122"/>
      </rPr>
      <t>，开展村庄外立面改造。</t>
    </r>
  </si>
  <si>
    <r>
      <rPr>
        <sz val="18"/>
        <rFont val="仿宋_GB2312"/>
        <family val="2"/>
        <charset val="-122"/>
      </rPr>
      <t>总工程量完成</t>
    </r>
    <r>
      <rPr>
        <sz val="18"/>
        <rFont val="Times New Roman"/>
        <family val="2"/>
        <charset val="-122"/>
      </rPr>
      <t>65%</t>
    </r>
    <r>
      <rPr>
        <sz val="18"/>
        <rFont val="仿宋_GB2312"/>
        <family val="2"/>
        <charset val="-122"/>
      </rPr>
      <t>，开展二期土地整治。</t>
    </r>
  </si>
  <si>
    <r>
      <rPr>
        <sz val="18"/>
        <rFont val="仿宋_GB2312"/>
        <family val="2"/>
        <charset val="-122"/>
      </rPr>
      <t>总工程量完成</t>
    </r>
    <r>
      <rPr>
        <sz val="18"/>
        <rFont val="Times New Roman"/>
        <family val="2"/>
        <charset val="-122"/>
      </rPr>
      <t>70%</t>
    </r>
    <r>
      <rPr>
        <sz val="18"/>
        <rFont val="仿宋_GB2312"/>
        <family val="2"/>
        <charset val="-122"/>
      </rPr>
      <t>，开展二期土地整治。</t>
    </r>
  </si>
  <si>
    <r>
      <rPr>
        <sz val="18"/>
        <rFont val="仿宋_GB2312"/>
        <family val="2"/>
        <charset val="-122"/>
      </rPr>
      <t>鱼峰区里雍镇里雍村等</t>
    </r>
    <r>
      <rPr>
        <sz val="18"/>
        <rFont val="Times New Roman"/>
        <family val="2"/>
        <charset val="-122"/>
      </rPr>
      <t>6</t>
    </r>
    <r>
      <rPr>
        <sz val="18"/>
        <rFont val="仿宋_GB2312"/>
        <family val="2"/>
        <charset val="-122"/>
      </rPr>
      <t>个村全域土地综合整治</t>
    </r>
  </si>
  <si>
    <r>
      <t>1.</t>
    </r>
    <r>
      <rPr>
        <sz val="18"/>
        <rFont val="仿宋_GB2312"/>
        <family val="2"/>
        <charset val="-122"/>
      </rPr>
      <t>鱼峰区里雍镇等</t>
    </r>
    <r>
      <rPr>
        <sz val="18"/>
        <rFont val="Times New Roman"/>
        <family val="2"/>
        <charset val="-122"/>
      </rPr>
      <t>3</t>
    </r>
    <r>
      <rPr>
        <sz val="18"/>
        <rFont val="仿宋_GB2312"/>
        <family val="2"/>
        <charset val="-122"/>
      </rPr>
      <t>个村耕地提质改造（旱改水）实施规模为</t>
    </r>
    <r>
      <rPr>
        <sz val="18"/>
        <rFont val="Times New Roman"/>
        <family val="2"/>
        <charset val="-122"/>
      </rPr>
      <t>51.4588</t>
    </r>
    <r>
      <rPr>
        <sz val="18"/>
        <rFont val="仿宋_GB2312"/>
        <family val="2"/>
        <charset val="-122"/>
      </rPr>
      <t>公顷，总投资</t>
    </r>
    <r>
      <rPr>
        <sz val="18"/>
        <rFont val="Times New Roman"/>
        <family val="2"/>
        <charset val="-122"/>
      </rPr>
      <t>6189.49</t>
    </r>
    <r>
      <rPr>
        <sz val="18"/>
        <rFont val="仿宋_GB2312"/>
        <family val="2"/>
        <charset val="-122"/>
      </rPr>
      <t>万元。</t>
    </r>
    <r>
      <rPr>
        <sz val="18"/>
        <rFont val="Times New Roman"/>
        <family val="2"/>
        <charset val="-122"/>
      </rPr>
      <t xml:space="preserve">
2.</t>
    </r>
    <r>
      <rPr>
        <sz val="18"/>
        <rFont val="仿宋_GB2312"/>
        <family val="2"/>
        <charset val="-122"/>
      </rPr>
      <t>鱼峰区里雍镇基田村土地综合整治，实施面积为</t>
    </r>
    <r>
      <rPr>
        <sz val="18"/>
        <rFont val="Times New Roman"/>
        <family val="2"/>
        <charset val="-122"/>
      </rPr>
      <t>138.0724</t>
    </r>
    <r>
      <rPr>
        <sz val="18"/>
        <rFont val="仿宋_GB2312"/>
        <family val="2"/>
        <charset val="-122"/>
      </rPr>
      <t>公顷</t>
    </r>
  </si>
  <si>
    <r>
      <rPr>
        <sz val="18"/>
        <rFont val="仿宋_GB2312"/>
        <family val="2"/>
        <charset val="-122"/>
      </rPr>
      <t>完成工程量的</t>
    </r>
    <r>
      <rPr>
        <sz val="18"/>
        <rFont val="Times New Roman"/>
        <family val="2"/>
        <charset val="-122"/>
      </rPr>
      <t>40%</t>
    </r>
  </si>
  <si>
    <r>
      <rPr>
        <sz val="18"/>
        <rFont val="仿宋_GB2312"/>
        <family val="2"/>
        <charset val="-122"/>
      </rPr>
      <t>完成工程量的</t>
    </r>
    <r>
      <rPr>
        <sz val="18"/>
        <rFont val="Times New Roman"/>
        <family val="2"/>
        <charset val="-122"/>
      </rPr>
      <t>80%</t>
    </r>
  </si>
  <si>
    <r>
      <rPr>
        <sz val="18"/>
        <rFont val="仿宋_GB2312"/>
        <family val="2"/>
        <charset val="-122"/>
      </rPr>
      <t>完成工程量的</t>
    </r>
    <r>
      <rPr>
        <sz val="18"/>
        <rFont val="Times New Roman"/>
        <family val="2"/>
        <charset val="-122"/>
      </rPr>
      <t>100%</t>
    </r>
  </si>
  <si>
    <r>
      <rPr>
        <sz val="18"/>
        <rFont val="仿宋_GB2312"/>
        <family val="2"/>
        <charset val="-122"/>
      </rPr>
      <t>柳州市柳南区太阳村镇桐村村等</t>
    </r>
    <r>
      <rPr>
        <sz val="18"/>
        <rFont val="Times New Roman"/>
        <family val="2"/>
        <charset val="-122"/>
      </rPr>
      <t>2</t>
    </r>
    <r>
      <rPr>
        <sz val="18"/>
        <rFont val="仿宋_GB2312"/>
        <family val="2"/>
        <charset val="-122"/>
      </rPr>
      <t>个村耕地提质改造（旱改水）项目</t>
    </r>
  </si>
  <si>
    <r>
      <rPr>
        <sz val="18"/>
        <rFont val="仿宋_GB2312"/>
        <family val="2"/>
        <charset val="-122"/>
      </rPr>
      <t>柳州市金色太阳建设投资有限公司</t>
    </r>
  </si>
  <si>
    <r>
      <rPr>
        <sz val="18"/>
        <rFont val="仿宋_GB2312"/>
        <family val="2"/>
        <charset val="-122"/>
      </rPr>
      <t>建设规模</t>
    </r>
    <r>
      <rPr>
        <sz val="18"/>
        <rFont val="Times New Roman"/>
        <family val="2"/>
        <charset val="-122"/>
      </rPr>
      <t>3526.09</t>
    </r>
    <r>
      <rPr>
        <sz val="18"/>
        <rFont val="仿宋_GB2312"/>
        <family val="2"/>
        <charset val="-122"/>
      </rPr>
      <t>亩，其中旱地改水田面积</t>
    </r>
    <r>
      <rPr>
        <sz val="18"/>
        <rFont val="Times New Roman"/>
        <family val="2"/>
        <charset val="-122"/>
      </rPr>
      <t>3241.63</t>
    </r>
    <r>
      <rPr>
        <sz val="18"/>
        <rFont val="仿宋_GB2312"/>
        <family val="2"/>
        <charset val="-122"/>
      </rPr>
      <t>亩</t>
    </r>
  </si>
  <si>
    <r>
      <rPr>
        <sz val="18"/>
        <rFont val="仿宋_GB2312"/>
        <family val="2"/>
        <charset val="-122"/>
      </rPr>
      <t>筹集资金开展配套水利设施建设</t>
    </r>
  </si>
  <si>
    <r>
      <rPr>
        <sz val="18"/>
        <rFont val="仿宋_GB2312"/>
        <family val="2"/>
        <charset val="-122"/>
      </rPr>
      <t>完成配套设施建设。</t>
    </r>
  </si>
  <si>
    <r>
      <rPr>
        <sz val="18"/>
        <rFont val="仿宋_GB2312"/>
        <family val="2"/>
        <charset val="-122"/>
      </rPr>
      <t>准备竣工验收资料及整改。</t>
    </r>
  </si>
  <si>
    <r>
      <rPr>
        <sz val="18"/>
        <rFont val="仿宋_GB2312"/>
        <family val="2"/>
        <charset val="-122"/>
      </rPr>
      <t>完成竣工验收。</t>
    </r>
  </si>
  <si>
    <r>
      <rPr>
        <sz val="18"/>
        <rFont val="仿宋_GB2312"/>
        <family val="2"/>
        <charset val="-122"/>
      </rPr>
      <t>白露片区土地一级整理</t>
    </r>
  </si>
  <si>
    <r>
      <rPr>
        <sz val="18"/>
        <rFont val="仿宋_GB2312"/>
        <family val="2"/>
        <charset val="-122"/>
      </rPr>
      <t>用地面积约</t>
    </r>
    <r>
      <rPr>
        <sz val="18"/>
        <rFont val="Times New Roman"/>
        <family val="2"/>
        <charset val="-122"/>
      </rPr>
      <t>600</t>
    </r>
    <r>
      <rPr>
        <sz val="18"/>
        <rFont val="仿宋_GB2312"/>
        <family val="2"/>
        <charset val="-122"/>
      </rPr>
      <t>亩</t>
    </r>
  </si>
  <si>
    <r>
      <rPr>
        <sz val="18"/>
        <rFont val="仿宋_GB2312"/>
        <family val="2"/>
        <charset val="-122"/>
      </rPr>
      <t>完成土地整理</t>
    </r>
  </si>
  <si>
    <r>
      <rPr>
        <sz val="18"/>
        <rFont val="仿宋_GB2312"/>
        <family val="2"/>
        <charset val="-122"/>
      </rPr>
      <t>完善司法程序</t>
    </r>
  </si>
  <si>
    <r>
      <rPr>
        <sz val="18"/>
        <rFont val="仿宋_GB2312"/>
        <family val="2"/>
        <charset val="-122"/>
      </rPr>
      <t>调解纠纷</t>
    </r>
  </si>
  <si>
    <r>
      <rPr>
        <sz val="18"/>
        <rFont val="仿宋_GB2312"/>
        <family val="2"/>
        <charset val="-122"/>
      </rPr>
      <t>争取全部完成</t>
    </r>
  </si>
  <si>
    <r>
      <rPr>
        <sz val="18"/>
        <rFont val="仿宋_GB2312"/>
        <family val="2"/>
        <charset val="-122"/>
      </rPr>
      <t>融安县土地综合整治项目</t>
    </r>
  </si>
  <si>
    <r>
      <rPr>
        <sz val="18"/>
        <rFont val="仿宋_GB2312"/>
        <family val="2"/>
        <charset val="-122"/>
      </rPr>
      <t>融安县农业投资开发有限责任公司</t>
    </r>
  </si>
  <si>
    <r>
      <rPr>
        <sz val="18"/>
        <rFont val="仿宋_GB2312"/>
        <family val="2"/>
        <charset val="-122"/>
      </rPr>
      <t>用地面积约</t>
    </r>
    <r>
      <rPr>
        <sz val="18"/>
        <rFont val="Times New Roman"/>
        <family val="2"/>
        <charset val="-122"/>
      </rPr>
      <t>2</t>
    </r>
    <r>
      <rPr>
        <sz val="18"/>
        <rFont val="仿宋_GB2312"/>
        <family val="2"/>
        <charset val="-122"/>
      </rPr>
      <t>万亩，包括新增旱地耕地、新增水田、耕地提质改造等内容</t>
    </r>
  </si>
  <si>
    <r>
      <rPr>
        <sz val="18"/>
        <rFont val="仿宋_GB2312"/>
        <family val="2"/>
        <charset val="-122"/>
      </rPr>
      <t>推进项目区种植</t>
    </r>
  </si>
  <si>
    <r>
      <rPr>
        <sz val="18"/>
        <rFont val="仿宋_GB2312"/>
        <family val="2"/>
        <charset val="-122"/>
      </rPr>
      <t>完成项目总进度</t>
    </r>
    <r>
      <rPr>
        <sz val="18"/>
        <rFont val="Times New Roman"/>
        <family val="2"/>
        <charset val="-122"/>
      </rPr>
      <t>80%</t>
    </r>
  </si>
  <si>
    <r>
      <rPr>
        <sz val="18"/>
        <rFont val="仿宋_GB2312"/>
        <family val="2"/>
        <charset val="-122"/>
      </rPr>
      <t>完成项目总进度</t>
    </r>
    <r>
      <rPr>
        <sz val="18"/>
        <rFont val="Times New Roman"/>
        <family val="2"/>
        <charset val="-122"/>
      </rPr>
      <t>90%</t>
    </r>
  </si>
  <si>
    <r>
      <rPr>
        <sz val="18"/>
        <rFont val="仿宋_GB2312"/>
        <family val="2"/>
        <charset val="-122"/>
      </rPr>
      <t>天一塑料厂与跃进路</t>
    </r>
    <r>
      <rPr>
        <sz val="18"/>
        <rFont val="Times New Roman"/>
        <family val="2"/>
        <charset val="-122"/>
      </rPr>
      <t>94</t>
    </r>
    <r>
      <rPr>
        <sz val="18"/>
        <rFont val="仿宋_GB2312"/>
        <family val="2"/>
        <charset val="-122"/>
      </rPr>
      <t>号周边片区土地熟化项目</t>
    </r>
  </si>
  <si>
    <r>
      <rPr>
        <sz val="18"/>
        <rFont val="仿宋_GB2312"/>
        <family val="2"/>
        <charset val="-122"/>
      </rPr>
      <t>广西渊泽房地产开发有限公司</t>
    </r>
  </si>
  <si>
    <r>
      <rPr>
        <sz val="18"/>
        <rFont val="仿宋_GB2312"/>
        <family val="2"/>
        <charset val="-122"/>
      </rPr>
      <t>改造范围总占地面积约</t>
    </r>
    <r>
      <rPr>
        <sz val="18"/>
        <rFont val="Times New Roman"/>
        <family val="2"/>
        <charset val="-122"/>
      </rPr>
      <t>115.97</t>
    </r>
    <r>
      <rPr>
        <sz val="18"/>
        <rFont val="仿宋_GB2312"/>
        <family val="2"/>
        <charset val="-122"/>
      </rPr>
      <t>亩，征拆建（构）筑物总面积</t>
    </r>
    <r>
      <rPr>
        <sz val="18"/>
        <rFont val="Times New Roman"/>
        <family val="2"/>
        <charset val="-122"/>
      </rPr>
      <t>5.43</t>
    </r>
    <r>
      <rPr>
        <sz val="18"/>
        <rFont val="仿宋_GB2312"/>
        <family val="2"/>
        <charset val="-122"/>
      </rPr>
      <t>万平方米</t>
    </r>
  </si>
  <si>
    <r>
      <rPr>
        <sz val="18"/>
        <rFont val="仿宋_GB2312"/>
        <family val="2"/>
        <charset val="-122"/>
      </rPr>
      <t>完成土地熟化</t>
    </r>
  </si>
  <si>
    <r>
      <t>1#2#</t>
    </r>
    <r>
      <rPr>
        <sz val="18"/>
        <rFont val="仿宋_GB2312"/>
        <family val="2"/>
        <charset val="-122"/>
      </rPr>
      <t>楼外墙施工完成；</t>
    </r>
    <r>
      <rPr>
        <sz val="18"/>
        <rFont val="Times New Roman"/>
        <family val="2"/>
        <charset val="-122"/>
      </rPr>
      <t>3#</t>
    </r>
    <r>
      <rPr>
        <sz val="18"/>
        <rFont val="仿宋_GB2312"/>
        <family val="2"/>
        <charset val="-122"/>
      </rPr>
      <t>楼基础施工完成</t>
    </r>
  </si>
  <si>
    <r>
      <t>4#</t>
    </r>
    <r>
      <rPr>
        <sz val="18"/>
        <rFont val="仿宋_GB2312"/>
        <family val="2"/>
        <charset val="-122"/>
      </rPr>
      <t>楼外墙施工完成；</t>
    </r>
    <r>
      <rPr>
        <sz val="18"/>
        <rFont val="Times New Roman"/>
        <family val="2"/>
        <charset val="-122"/>
      </rPr>
      <t>5#63</t>
    </r>
    <r>
      <rPr>
        <sz val="18"/>
        <rFont val="仿宋_GB2312"/>
        <family val="2"/>
        <charset val="-122"/>
      </rPr>
      <t>楼楼主封顶</t>
    </r>
  </si>
  <si>
    <r>
      <t>3#</t>
    </r>
    <r>
      <rPr>
        <sz val="18"/>
        <rFont val="仿宋_GB2312"/>
        <family val="2"/>
        <charset val="-122"/>
      </rPr>
      <t>楼主体封顶；</t>
    </r>
    <r>
      <rPr>
        <sz val="18"/>
        <rFont val="Times New Roman"/>
        <family val="2"/>
        <charset val="-122"/>
      </rPr>
      <t>5#63</t>
    </r>
    <r>
      <rPr>
        <sz val="18"/>
        <rFont val="仿宋_GB2312"/>
        <family val="2"/>
        <charset val="-122"/>
      </rPr>
      <t>楼楼外墙施工完成</t>
    </r>
  </si>
  <si>
    <r>
      <t>3#</t>
    </r>
    <r>
      <rPr>
        <sz val="18"/>
        <rFont val="仿宋_GB2312"/>
        <family val="2"/>
        <charset val="-122"/>
      </rPr>
      <t>楼外墙施工完成</t>
    </r>
  </si>
  <si>
    <r>
      <rPr>
        <sz val="18"/>
        <rFont val="仿宋_GB2312"/>
        <family val="2"/>
        <charset val="-122"/>
      </rPr>
      <t>一、农业</t>
    </r>
  </si>
  <si>
    <r>
      <rPr>
        <sz val="18"/>
        <rFont val="仿宋_GB2312"/>
        <family val="2"/>
        <charset val="-122"/>
      </rPr>
      <t>（一）种植</t>
    </r>
  </si>
  <si>
    <r>
      <rPr>
        <sz val="18"/>
        <rFont val="仿宋_GB2312"/>
        <family val="2"/>
        <charset val="-122"/>
      </rPr>
      <t>柳江区国家储备林基地建设（一期）</t>
    </r>
    <r>
      <rPr>
        <sz val="18"/>
        <rFont val="Times New Roman"/>
        <family val="2"/>
        <charset val="-122"/>
      </rPr>
      <t>PPP</t>
    </r>
    <r>
      <rPr>
        <sz val="18"/>
        <rFont val="仿宋_GB2312"/>
        <family val="2"/>
        <charset val="-122"/>
      </rPr>
      <t>项目</t>
    </r>
  </si>
  <si>
    <r>
      <rPr>
        <sz val="18"/>
        <rFont val="仿宋_GB2312"/>
        <family val="2"/>
        <charset val="-122"/>
      </rPr>
      <t>柳江区自然资源局</t>
    </r>
  </si>
  <si>
    <r>
      <rPr>
        <sz val="18"/>
        <rFont val="仿宋_GB2312"/>
        <family val="2"/>
        <charset val="-122"/>
      </rPr>
      <t>柳江区政府</t>
    </r>
    <r>
      <rPr>
        <sz val="18"/>
        <rFont val="Times New Roman"/>
        <family val="2"/>
        <charset val="-122"/>
      </rPr>
      <t xml:space="preserve">
</t>
    </r>
    <r>
      <rPr>
        <sz val="18"/>
        <rFont val="仿宋_GB2312"/>
        <family val="2"/>
        <charset val="-122"/>
      </rPr>
      <t>市林业和园林局</t>
    </r>
  </si>
  <si>
    <r>
      <t>2023</t>
    </r>
    <r>
      <rPr>
        <sz val="18"/>
        <rFont val="仿宋_GB2312"/>
        <family val="2"/>
        <charset val="-122"/>
      </rPr>
      <t>年建设国家储备林基地</t>
    </r>
    <r>
      <rPr>
        <sz val="18"/>
        <rFont val="Times New Roman"/>
        <family val="2"/>
        <charset val="-122"/>
      </rPr>
      <t>1800</t>
    </r>
    <r>
      <rPr>
        <sz val="18"/>
        <rFont val="仿宋_GB2312"/>
        <family val="2"/>
        <charset val="-122"/>
      </rPr>
      <t>公顷</t>
    </r>
  </si>
  <si>
    <r>
      <rPr>
        <sz val="18"/>
        <rFont val="仿宋_GB2312"/>
        <family val="2"/>
        <charset val="-122"/>
      </rPr>
      <t>完成储备林基地建设所需的林权不动产登记，印发林地流转林木收储工作方案</t>
    </r>
  </si>
  <si>
    <r>
      <rPr>
        <sz val="18"/>
        <rFont val="仿宋_GB2312"/>
        <family val="2"/>
        <charset val="-122"/>
      </rPr>
      <t>完成社会资本方采购，筹备组建</t>
    </r>
    <r>
      <rPr>
        <sz val="18"/>
        <rFont val="Times New Roman"/>
        <family val="2"/>
        <charset val="-122"/>
      </rPr>
      <t>SPV</t>
    </r>
    <r>
      <rPr>
        <sz val="18"/>
        <rFont val="仿宋_GB2312"/>
        <family val="2"/>
        <charset val="-122"/>
      </rPr>
      <t>项目公司，开工建设</t>
    </r>
  </si>
  <si>
    <r>
      <rPr>
        <sz val="18"/>
        <rFont val="仿宋_GB2312"/>
        <family val="2"/>
        <charset val="-122"/>
      </rPr>
      <t>广西柳州市鹿寨县国家储备林</t>
    </r>
    <r>
      <rPr>
        <sz val="18"/>
        <rFont val="Times New Roman"/>
        <family val="2"/>
        <charset val="-122"/>
      </rPr>
      <t>PPP</t>
    </r>
    <r>
      <rPr>
        <sz val="18"/>
        <rFont val="仿宋_GB2312"/>
        <family val="2"/>
        <charset val="-122"/>
      </rPr>
      <t>项目</t>
    </r>
  </si>
  <si>
    <r>
      <rPr>
        <sz val="18"/>
        <rFont val="仿宋_GB2312"/>
        <family val="2"/>
        <charset val="-122"/>
      </rPr>
      <t>鹿寨县林业局</t>
    </r>
  </si>
  <si>
    <r>
      <rPr>
        <sz val="18"/>
        <rFont val="仿宋_GB2312"/>
        <family val="2"/>
        <charset val="-122"/>
      </rPr>
      <t>鹿寨县政府</t>
    </r>
    <r>
      <rPr>
        <sz val="18"/>
        <rFont val="Times New Roman"/>
        <family val="2"/>
        <charset val="-122"/>
      </rPr>
      <t xml:space="preserve">
</t>
    </r>
    <r>
      <rPr>
        <sz val="18"/>
        <rFont val="仿宋_GB2312"/>
        <family val="2"/>
        <charset val="-122"/>
      </rPr>
      <t>市林业和园林局</t>
    </r>
  </si>
  <si>
    <r>
      <t>2023</t>
    </r>
    <r>
      <rPr>
        <sz val="18"/>
        <rFont val="仿宋_GB2312"/>
        <family val="2"/>
        <charset val="-122"/>
      </rPr>
      <t>年建设国家储备林基地</t>
    </r>
    <r>
      <rPr>
        <sz val="18"/>
        <rFont val="Times New Roman"/>
        <family val="2"/>
        <charset val="-122"/>
      </rPr>
      <t>2100</t>
    </r>
    <r>
      <rPr>
        <sz val="18"/>
        <rFont val="仿宋_GB2312"/>
        <family val="2"/>
        <charset val="-122"/>
      </rPr>
      <t>公顷</t>
    </r>
  </si>
  <si>
    <r>
      <rPr>
        <sz val="18"/>
        <rFont val="仿宋_GB2312"/>
        <family val="2"/>
        <charset val="-122"/>
      </rPr>
      <t>完成合同签订</t>
    </r>
  </si>
  <si>
    <r>
      <rPr>
        <sz val="18"/>
        <rFont val="仿宋_GB2312"/>
        <family val="2"/>
        <charset val="-122"/>
      </rPr>
      <t>开展项目融资</t>
    </r>
  </si>
  <si>
    <r>
      <rPr>
        <sz val="18"/>
        <rFont val="仿宋_GB2312"/>
        <family val="2"/>
        <charset val="-122"/>
      </rPr>
      <t>完成国家储备林基地建设</t>
    </r>
    <r>
      <rPr>
        <sz val="18"/>
        <rFont val="Times New Roman"/>
        <family val="2"/>
        <charset val="-122"/>
      </rPr>
      <t>100</t>
    </r>
    <r>
      <rPr>
        <sz val="18"/>
        <rFont val="仿宋_GB2312"/>
        <family val="2"/>
        <charset val="-122"/>
      </rPr>
      <t>公顷</t>
    </r>
  </si>
  <si>
    <r>
      <rPr>
        <sz val="18"/>
        <rFont val="仿宋_GB2312"/>
        <family val="2"/>
        <charset val="-122"/>
      </rPr>
      <t>完成国家储备林基地建设</t>
    </r>
    <r>
      <rPr>
        <sz val="18"/>
        <rFont val="Times New Roman"/>
        <family val="2"/>
        <charset val="-122"/>
      </rPr>
      <t>500</t>
    </r>
    <r>
      <rPr>
        <sz val="18"/>
        <rFont val="仿宋_GB2312"/>
        <family val="2"/>
        <charset val="-122"/>
      </rPr>
      <t>公顷</t>
    </r>
  </si>
  <si>
    <r>
      <rPr>
        <sz val="18"/>
        <rFont val="仿宋_GB2312"/>
        <family val="2"/>
        <charset val="-122"/>
      </rPr>
      <t>三江侗族自治县国家储备林建设（一期）项目</t>
    </r>
  </si>
  <si>
    <r>
      <rPr>
        <sz val="18"/>
        <rFont val="仿宋_GB2312"/>
        <family val="2"/>
        <charset val="-122"/>
      </rPr>
      <t>三江县振旅林业开发有限责任公司</t>
    </r>
  </si>
  <si>
    <r>
      <rPr>
        <sz val="18"/>
        <rFont val="仿宋_GB2312"/>
        <family val="2"/>
        <charset val="-122"/>
      </rPr>
      <t>三江县政府</t>
    </r>
    <r>
      <rPr>
        <sz val="18"/>
        <rFont val="Times New Roman"/>
        <family val="2"/>
        <charset val="-122"/>
      </rPr>
      <t xml:space="preserve">
</t>
    </r>
    <r>
      <rPr>
        <sz val="18"/>
        <rFont val="仿宋_GB2312"/>
        <family val="2"/>
        <charset val="-122"/>
      </rPr>
      <t>市林业和园林局</t>
    </r>
  </si>
  <si>
    <r>
      <t>2023</t>
    </r>
    <r>
      <rPr>
        <sz val="18"/>
        <rFont val="仿宋_GB2312"/>
        <family val="2"/>
        <charset val="-122"/>
      </rPr>
      <t>年建设国家储备林基地</t>
    </r>
    <r>
      <rPr>
        <sz val="18"/>
        <rFont val="Times New Roman"/>
        <family val="2"/>
        <charset val="-122"/>
      </rPr>
      <t>1400</t>
    </r>
    <r>
      <rPr>
        <sz val="18"/>
        <rFont val="仿宋_GB2312"/>
        <family val="2"/>
        <charset val="-122"/>
      </rPr>
      <t>公顷</t>
    </r>
  </si>
  <si>
    <r>
      <rPr>
        <sz val="18"/>
        <rFont val="仿宋_GB2312"/>
        <family val="2"/>
        <charset val="-122"/>
      </rPr>
      <t>完成融资第一笔放款，完成牛浪坡林场一万亩林地收储，开展营林种植工作</t>
    </r>
  </si>
  <si>
    <r>
      <rPr>
        <sz val="18"/>
        <rFont val="仿宋_GB2312"/>
        <family val="2"/>
        <charset val="-122"/>
      </rPr>
      <t>完成集体林地</t>
    </r>
    <r>
      <rPr>
        <sz val="18"/>
        <rFont val="Times New Roman"/>
        <family val="2"/>
        <charset val="-122"/>
      </rPr>
      <t>5000</t>
    </r>
    <r>
      <rPr>
        <sz val="18"/>
        <rFont val="仿宋_GB2312"/>
        <family val="2"/>
        <charset val="-122"/>
      </rPr>
      <t>亩收储</t>
    </r>
  </si>
  <si>
    <r>
      <rPr>
        <sz val="18"/>
        <rFont val="仿宋_GB2312"/>
        <family val="2"/>
        <charset val="-122"/>
      </rPr>
      <t>完成集体林地累计</t>
    </r>
    <r>
      <rPr>
        <sz val="18"/>
        <rFont val="Times New Roman"/>
        <family val="2"/>
        <charset val="-122"/>
      </rPr>
      <t>10000</t>
    </r>
    <r>
      <rPr>
        <sz val="18"/>
        <rFont val="仿宋_GB2312"/>
        <family val="2"/>
        <charset val="-122"/>
      </rPr>
      <t>亩收储</t>
    </r>
  </si>
  <si>
    <r>
      <rPr>
        <sz val="18"/>
        <rFont val="仿宋_GB2312"/>
        <family val="2"/>
        <charset val="-122"/>
      </rPr>
      <t>完成集体林地累计</t>
    </r>
    <r>
      <rPr>
        <sz val="18"/>
        <rFont val="Times New Roman"/>
        <family val="2"/>
        <charset val="-122"/>
      </rPr>
      <t>10000</t>
    </r>
    <r>
      <rPr>
        <sz val="18"/>
        <rFont val="仿宋_GB2312"/>
        <family val="2"/>
        <charset val="-122"/>
      </rPr>
      <t>亩收储及改培</t>
    </r>
  </si>
  <si>
    <r>
      <rPr>
        <sz val="18"/>
        <rFont val="仿宋_GB2312"/>
        <family val="2"/>
        <charset val="-122"/>
      </rPr>
      <t>柳城县国家储备林基地建设项目（一期）</t>
    </r>
  </si>
  <si>
    <r>
      <rPr>
        <sz val="18"/>
        <rFont val="仿宋_GB2312"/>
        <family val="2"/>
        <charset val="-122"/>
      </rPr>
      <t>柳城县城兴林业投资有限公司</t>
    </r>
  </si>
  <si>
    <r>
      <rPr>
        <sz val="18"/>
        <rFont val="仿宋_GB2312"/>
        <family val="2"/>
        <charset val="-122"/>
      </rPr>
      <t>柳城县政府</t>
    </r>
    <r>
      <rPr>
        <sz val="18"/>
        <rFont val="Times New Roman"/>
        <family val="2"/>
        <charset val="-122"/>
      </rPr>
      <t xml:space="preserve">
</t>
    </r>
    <r>
      <rPr>
        <sz val="18"/>
        <rFont val="仿宋_GB2312"/>
        <family val="2"/>
        <charset val="-122"/>
      </rPr>
      <t>市林业和园林局</t>
    </r>
  </si>
  <si>
    <r>
      <t>2023</t>
    </r>
    <r>
      <rPr>
        <sz val="18"/>
        <rFont val="仿宋_GB2312"/>
        <family val="2"/>
        <charset val="-122"/>
      </rPr>
      <t>年计划在柳城县收储、培育国家储备林</t>
    </r>
    <r>
      <rPr>
        <sz val="18"/>
        <rFont val="Times New Roman"/>
        <family val="2"/>
        <charset val="-122"/>
      </rPr>
      <t>1090</t>
    </r>
    <r>
      <rPr>
        <sz val="18"/>
        <rFont val="仿宋_GB2312"/>
        <family val="2"/>
        <charset val="-122"/>
      </rPr>
      <t>公顷</t>
    </r>
  </si>
  <si>
    <r>
      <rPr>
        <sz val="18"/>
        <rFont val="仿宋_GB2312"/>
        <family val="2"/>
        <charset val="-122"/>
      </rPr>
      <t>与国家开发银行广西分行正式签订柳城县国家储备林基地建设项目（一期）借款合同，签约贷款</t>
    </r>
    <r>
      <rPr>
        <sz val="18"/>
        <rFont val="Times New Roman"/>
        <family val="2"/>
        <charset val="-122"/>
      </rPr>
      <t>50000</t>
    </r>
    <r>
      <rPr>
        <sz val="18"/>
        <rFont val="仿宋_GB2312"/>
        <family val="2"/>
        <charset val="-122"/>
      </rPr>
      <t>万元，为柳城县国家储备林的建设提供有力资金保障</t>
    </r>
  </si>
  <si>
    <r>
      <rPr>
        <sz val="18"/>
        <rFont val="仿宋_GB2312"/>
        <family val="2"/>
        <charset val="-122"/>
      </rPr>
      <t>积极在柳城县大埔镇、太平镇、伏虎华侨管理区推动林地流转和林木收储工作，在涉及村组召开动员大会，宣传林地流转和林木收储相关政策，做好群众思想工作</t>
    </r>
  </si>
  <si>
    <r>
      <rPr>
        <sz val="18"/>
        <rFont val="仿宋_GB2312"/>
        <family val="2"/>
        <charset val="-122"/>
      </rPr>
      <t>积极在柳城县大埔镇、太平镇、伏虎华侨管理区完成林地流转和林木收储工作，群众同意流转收储后，按小班造册登记，初步填写《柳城县国储林项目（一期）林地流转林木收储清册》《森林、林木、林地状况登记表》等</t>
    </r>
  </si>
  <si>
    <r>
      <rPr>
        <sz val="18"/>
        <rFont val="仿宋_GB2312"/>
        <family val="2"/>
        <charset val="-122"/>
      </rPr>
      <t>开展柳城县大埔镇、太平镇、伏虎华侨管理区林地流转和林木收储工作。</t>
    </r>
  </si>
  <si>
    <r>
      <rPr>
        <sz val="18"/>
        <rFont val="仿宋_GB2312"/>
        <family val="2"/>
        <charset val="-122"/>
      </rPr>
      <t>融安县国家绿色循环优质高效特色农业促进项目</t>
    </r>
  </si>
  <si>
    <r>
      <rPr>
        <sz val="18"/>
        <rFont val="仿宋_GB2312"/>
        <family val="2"/>
        <charset val="-122"/>
      </rPr>
      <t>创建</t>
    </r>
    <r>
      <rPr>
        <sz val="18"/>
        <rFont val="Times New Roman"/>
        <family val="2"/>
        <charset val="-122"/>
      </rPr>
      <t>1</t>
    </r>
    <r>
      <rPr>
        <sz val="18"/>
        <rFont val="仿宋_GB2312"/>
        <family val="2"/>
        <charset val="-122"/>
      </rPr>
      <t>万亩国家金桔绿色食品生产核心示范区，新增金桔种植面积</t>
    </r>
    <r>
      <rPr>
        <sz val="18"/>
        <rFont val="Times New Roman"/>
        <family val="2"/>
        <charset val="-122"/>
      </rPr>
      <t>1</t>
    </r>
    <r>
      <rPr>
        <sz val="18"/>
        <rFont val="仿宋_GB2312"/>
        <family val="2"/>
        <charset val="-122"/>
      </rPr>
      <t>万亩</t>
    </r>
  </si>
  <si>
    <r>
      <rPr>
        <sz val="18"/>
        <rFont val="仿宋_GB2312"/>
        <family val="2"/>
        <charset val="-122"/>
      </rPr>
      <t>上级资金</t>
    </r>
    <r>
      <rPr>
        <sz val="18"/>
        <rFont val="Times New Roman"/>
        <family val="2"/>
        <charset val="-122"/>
      </rPr>
      <t xml:space="preserve">
</t>
    </r>
    <r>
      <rPr>
        <sz val="18"/>
        <rFont val="仿宋_GB2312"/>
        <family val="2"/>
        <charset val="-122"/>
      </rPr>
      <t>业主自筹</t>
    </r>
    <r>
      <rPr>
        <sz val="18"/>
        <rFont val="Times New Roman"/>
        <family val="2"/>
        <charset val="-122"/>
      </rPr>
      <t xml:space="preserve">
</t>
    </r>
    <r>
      <rPr>
        <sz val="18"/>
        <rFont val="仿宋_GB2312"/>
        <family val="2"/>
        <charset val="-122"/>
      </rPr>
      <t>银行贷款</t>
    </r>
  </si>
  <si>
    <r>
      <rPr>
        <sz val="18"/>
        <rFont val="仿宋_GB2312"/>
        <family val="2"/>
        <charset val="-122"/>
      </rPr>
      <t>完善项目前期材料。</t>
    </r>
  </si>
  <si>
    <r>
      <rPr>
        <sz val="18"/>
        <rFont val="仿宋_GB2312"/>
        <family val="2"/>
        <charset val="-122"/>
      </rPr>
      <t>完成</t>
    </r>
    <r>
      <rPr>
        <sz val="18"/>
        <rFont val="Times New Roman"/>
        <family val="2"/>
        <charset val="-122"/>
      </rPr>
      <t>2000</t>
    </r>
    <r>
      <rPr>
        <sz val="18"/>
        <rFont val="仿宋_GB2312"/>
        <family val="2"/>
        <charset val="-122"/>
      </rPr>
      <t>亩土地流转。</t>
    </r>
  </si>
  <si>
    <r>
      <rPr>
        <sz val="18"/>
        <rFont val="仿宋_GB2312"/>
        <family val="2"/>
        <charset val="-122"/>
      </rPr>
      <t>完成种植园区的场地平整等施工。</t>
    </r>
  </si>
  <si>
    <r>
      <rPr>
        <sz val="18"/>
        <rFont val="仿宋_GB2312"/>
        <family val="2"/>
        <charset val="-122"/>
      </rPr>
      <t>完成无病毒苗木培育示范园</t>
    </r>
    <r>
      <rPr>
        <sz val="18"/>
        <rFont val="Times New Roman"/>
        <family val="2"/>
        <charset val="-122"/>
      </rPr>
      <t>80</t>
    </r>
    <r>
      <rPr>
        <sz val="18"/>
        <rFont val="仿宋_GB2312"/>
        <family val="2"/>
        <charset val="-122"/>
      </rPr>
      <t>亩扩建及各基地基础设施</t>
    </r>
    <r>
      <rPr>
        <sz val="18"/>
        <rFont val="Times New Roman"/>
        <family val="2"/>
        <charset val="-122"/>
      </rPr>
      <t>50%</t>
    </r>
    <r>
      <rPr>
        <sz val="18"/>
        <rFont val="仿宋_GB2312"/>
        <family val="2"/>
        <charset val="-122"/>
      </rPr>
      <t>。</t>
    </r>
  </si>
  <si>
    <r>
      <rPr>
        <sz val="18"/>
        <rFont val="仿宋_GB2312"/>
        <family val="2"/>
        <charset val="-122"/>
      </rPr>
      <t>三江县油茶示范基地基础实施提升工程</t>
    </r>
  </si>
  <si>
    <r>
      <rPr>
        <sz val="18"/>
        <rFont val="仿宋_GB2312"/>
        <family val="2"/>
        <charset val="-122"/>
      </rPr>
      <t>三江县农文旅投资发展有限责任公司</t>
    </r>
  </si>
  <si>
    <r>
      <rPr>
        <sz val="18"/>
        <rFont val="仿宋_GB2312"/>
        <family val="2"/>
        <charset val="-122"/>
      </rPr>
      <t>包含八江镇</t>
    </r>
    <r>
      <rPr>
        <sz val="18"/>
        <rFont val="Times New Roman"/>
        <family val="2"/>
        <charset val="-122"/>
      </rPr>
      <t>6</t>
    </r>
    <r>
      <rPr>
        <sz val="18"/>
        <rFont val="仿宋_GB2312"/>
        <family val="2"/>
        <charset val="-122"/>
      </rPr>
      <t>个油茶基地，分别为三江县八江镇岩脚村石南山（小地名）油茶示范基地建设项目等</t>
    </r>
  </si>
  <si>
    <r>
      <rPr>
        <sz val="18"/>
        <rFont val="仿宋_GB2312"/>
        <family val="2"/>
        <charset val="-122"/>
      </rPr>
      <t>完成摸底调查</t>
    </r>
  </si>
  <si>
    <r>
      <rPr>
        <sz val="18"/>
        <rFont val="仿宋_GB2312"/>
        <family val="2"/>
        <charset val="-122"/>
      </rPr>
      <t>完成项目可研报告</t>
    </r>
  </si>
  <si>
    <r>
      <rPr>
        <sz val="18"/>
        <rFont val="仿宋_GB2312"/>
        <family val="2"/>
        <charset val="-122"/>
      </rPr>
      <t>完成项目开工实施</t>
    </r>
  </si>
  <si>
    <r>
      <rPr>
        <sz val="18"/>
        <rFont val="仿宋_GB2312"/>
        <family val="2"/>
        <charset val="-122"/>
      </rPr>
      <t>完成设计实施方案的项目逐步进行</t>
    </r>
  </si>
  <si>
    <r>
      <rPr>
        <sz val="18"/>
        <rFont val="仿宋_GB2312"/>
        <family val="2"/>
        <charset val="-122"/>
      </rPr>
      <t>三江县紫薇岭油茶基地基础设施建设项目</t>
    </r>
  </si>
  <si>
    <r>
      <rPr>
        <sz val="18"/>
        <rFont val="仿宋_GB2312"/>
        <family val="2"/>
        <charset val="-122"/>
      </rPr>
      <t>项目拟新造油茶</t>
    </r>
    <r>
      <rPr>
        <sz val="18"/>
        <rFont val="Times New Roman"/>
        <family val="2"/>
        <charset val="-122"/>
      </rPr>
      <t>600</t>
    </r>
    <r>
      <rPr>
        <sz val="18"/>
        <rFont val="仿宋_GB2312"/>
        <family val="2"/>
        <charset val="-122"/>
      </rPr>
      <t>亩，新建产业道路</t>
    </r>
    <r>
      <rPr>
        <sz val="18"/>
        <rFont val="Times New Roman"/>
        <family val="2"/>
        <charset val="-122"/>
      </rPr>
      <t>3.6</t>
    </r>
    <r>
      <rPr>
        <sz val="18"/>
        <rFont val="仿宋_GB2312"/>
        <family val="2"/>
        <charset val="-122"/>
      </rPr>
      <t>千米、运输轨道</t>
    </r>
    <r>
      <rPr>
        <sz val="18"/>
        <rFont val="Times New Roman"/>
        <family val="2"/>
        <charset val="-122"/>
      </rPr>
      <t>10</t>
    </r>
    <r>
      <rPr>
        <sz val="18"/>
        <rFont val="仿宋_GB2312"/>
        <family val="2"/>
        <charset val="-122"/>
      </rPr>
      <t>千米、生产步道</t>
    </r>
    <r>
      <rPr>
        <sz val="18"/>
        <rFont val="Times New Roman"/>
        <family val="2"/>
        <charset val="-122"/>
      </rPr>
      <t>15</t>
    </r>
    <r>
      <rPr>
        <sz val="18"/>
        <rFont val="仿宋_GB2312"/>
        <family val="2"/>
        <charset val="-122"/>
      </rPr>
      <t>千米，建设油茶工坊、管理用房、生产歇息站等</t>
    </r>
  </si>
  <si>
    <r>
      <rPr>
        <sz val="18"/>
        <rFont val="仿宋_GB2312"/>
        <family val="2"/>
        <charset val="-122"/>
      </rPr>
      <t>完成部分土地流转</t>
    </r>
  </si>
  <si>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号地</t>
    </r>
    <r>
      <rPr>
        <sz val="18"/>
        <rFont val="Times New Roman"/>
        <family val="2"/>
        <charset val="-122"/>
      </rPr>
      <t>4</t>
    </r>
    <r>
      <rPr>
        <sz val="18"/>
        <rFont val="仿宋_GB2312"/>
        <family val="2"/>
        <charset val="-122"/>
      </rPr>
      <t>号道路建设工程</t>
    </r>
  </si>
  <si>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号地</t>
    </r>
    <r>
      <rPr>
        <sz val="18"/>
        <rFont val="Times New Roman"/>
        <family val="2"/>
        <charset val="-122"/>
      </rPr>
      <t>3</t>
    </r>
    <r>
      <rPr>
        <sz val="18"/>
        <rFont val="仿宋_GB2312"/>
        <family val="2"/>
        <charset val="-122"/>
      </rPr>
      <t>号道路建设工程</t>
    </r>
  </si>
  <si>
    <r>
      <rPr>
        <sz val="18"/>
        <rFont val="仿宋_GB2312"/>
        <family val="2"/>
        <charset val="-122"/>
      </rPr>
      <t>完成部分生产步道及运输轨道建设</t>
    </r>
  </si>
  <si>
    <r>
      <rPr>
        <sz val="18"/>
        <rFont val="仿宋_GB2312"/>
        <family val="2"/>
        <charset val="-122"/>
      </rPr>
      <t>油茶</t>
    </r>
    <r>
      <rPr>
        <sz val="18"/>
        <rFont val="Times New Roman"/>
        <family val="2"/>
        <charset val="-122"/>
      </rPr>
      <t>“</t>
    </r>
    <r>
      <rPr>
        <sz val="18"/>
        <rFont val="仿宋_GB2312"/>
        <family val="2"/>
        <charset val="-122"/>
      </rPr>
      <t>双千</t>
    </r>
    <r>
      <rPr>
        <sz val="18"/>
        <rFont val="Times New Roman"/>
        <family val="2"/>
        <charset val="-122"/>
      </rPr>
      <t>”</t>
    </r>
    <r>
      <rPr>
        <sz val="18"/>
        <rFont val="仿宋_GB2312"/>
        <family val="2"/>
        <charset val="-122"/>
      </rPr>
      <t>计划项目</t>
    </r>
  </si>
  <si>
    <r>
      <rPr>
        <sz val="18"/>
        <rFont val="仿宋_GB2312"/>
        <family val="2"/>
        <charset val="-122"/>
      </rPr>
      <t>各县（区）林业主管部门</t>
    </r>
  </si>
  <si>
    <r>
      <rPr>
        <sz val="18"/>
        <rFont val="仿宋_GB2312"/>
        <family val="2"/>
        <charset val="-122"/>
      </rPr>
      <t>市林业和园林局</t>
    </r>
  </si>
  <si>
    <r>
      <t>1.</t>
    </r>
    <r>
      <rPr>
        <sz val="18"/>
        <rFont val="仿宋_GB2312"/>
        <family val="2"/>
        <charset val="-122"/>
      </rPr>
      <t>全市建成</t>
    </r>
    <r>
      <rPr>
        <sz val="18"/>
        <rFont val="Times New Roman"/>
        <family val="2"/>
        <charset val="-122"/>
      </rPr>
      <t>200</t>
    </r>
    <r>
      <rPr>
        <sz val="18"/>
        <rFont val="仿宋_GB2312"/>
        <family val="2"/>
        <charset val="-122"/>
      </rPr>
      <t>亩以上油茶示范基地</t>
    </r>
    <r>
      <rPr>
        <sz val="18"/>
        <rFont val="Times New Roman"/>
        <family val="2"/>
        <charset val="-122"/>
      </rPr>
      <t>100</t>
    </r>
    <r>
      <rPr>
        <sz val="18"/>
        <rFont val="仿宋_GB2312"/>
        <family val="2"/>
        <charset val="-122"/>
      </rPr>
      <t>个</t>
    </r>
    <r>
      <rPr>
        <sz val="18"/>
        <rFont val="Times New Roman"/>
        <family val="2"/>
        <charset val="-122"/>
      </rPr>
      <t xml:space="preserve">
2.</t>
    </r>
    <r>
      <rPr>
        <sz val="18"/>
        <rFont val="仿宋_GB2312"/>
        <family val="2"/>
        <charset val="-122"/>
      </rPr>
      <t>平均每年计划新造高产油茶林</t>
    </r>
    <r>
      <rPr>
        <sz val="18"/>
        <rFont val="Times New Roman"/>
        <family val="2"/>
        <charset val="-122"/>
      </rPr>
      <t>3-4</t>
    </r>
    <r>
      <rPr>
        <sz val="18"/>
        <rFont val="仿宋_GB2312"/>
        <family val="2"/>
        <charset val="-122"/>
      </rPr>
      <t>万亩，共新造高产油茶林</t>
    </r>
    <r>
      <rPr>
        <sz val="18"/>
        <rFont val="Times New Roman"/>
        <family val="2"/>
        <charset val="-122"/>
      </rPr>
      <t>15</t>
    </r>
    <r>
      <rPr>
        <sz val="18"/>
        <rFont val="仿宋_GB2312"/>
        <family val="2"/>
        <charset val="-122"/>
      </rPr>
      <t>万亩</t>
    </r>
    <r>
      <rPr>
        <sz val="18"/>
        <rFont val="Times New Roman"/>
        <family val="2"/>
        <charset val="-122"/>
      </rPr>
      <t xml:space="preserve">
3.</t>
    </r>
    <r>
      <rPr>
        <sz val="18"/>
        <rFont val="仿宋_GB2312"/>
        <family val="2"/>
        <charset val="-122"/>
      </rPr>
      <t>平均每年计划改造低产油茶林</t>
    </r>
    <r>
      <rPr>
        <sz val="18"/>
        <rFont val="Times New Roman"/>
        <family val="2"/>
        <charset val="-122"/>
      </rPr>
      <t>2.5</t>
    </r>
    <r>
      <rPr>
        <sz val="18"/>
        <rFont val="仿宋_GB2312"/>
        <family val="2"/>
        <charset val="-122"/>
      </rPr>
      <t>万亩，共改造低产油茶林</t>
    </r>
    <r>
      <rPr>
        <sz val="18"/>
        <rFont val="Times New Roman"/>
        <family val="2"/>
        <charset val="-122"/>
      </rPr>
      <t>10</t>
    </r>
    <r>
      <rPr>
        <sz val="18"/>
        <rFont val="仿宋_GB2312"/>
        <family val="2"/>
        <charset val="-122"/>
      </rPr>
      <t>万亩等</t>
    </r>
  </si>
  <si>
    <r>
      <rPr>
        <sz val="18"/>
        <rFont val="仿宋_GB2312"/>
        <family val="2"/>
        <charset val="-122"/>
      </rPr>
      <t>计划新造高产油茶林</t>
    </r>
    <r>
      <rPr>
        <sz val="18"/>
        <rFont val="Times New Roman"/>
        <family val="2"/>
        <charset val="-122"/>
      </rPr>
      <t>4</t>
    </r>
    <r>
      <rPr>
        <sz val="18"/>
        <rFont val="仿宋_GB2312"/>
        <family val="2"/>
        <charset val="-122"/>
      </rPr>
      <t>万亩，实施低产林改造</t>
    </r>
    <r>
      <rPr>
        <sz val="18"/>
        <rFont val="Times New Roman"/>
        <family val="2"/>
        <charset val="-122"/>
      </rPr>
      <t>2.5</t>
    </r>
    <r>
      <rPr>
        <sz val="18"/>
        <rFont val="仿宋_GB2312"/>
        <family val="2"/>
        <charset val="-122"/>
      </rPr>
      <t>万亩</t>
    </r>
  </si>
  <si>
    <r>
      <rPr>
        <sz val="18"/>
        <rFont val="仿宋_GB2312"/>
        <family val="2"/>
        <charset val="-122"/>
      </rPr>
      <t>完成油茶造林</t>
    </r>
    <r>
      <rPr>
        <sz val="18"/>
        <rFont val="Times New Roman"/>
        <family val="2"/>
        <charset val="-122"/>
      </rPr>
      <t>1.2</t>
    </r>
    <r>
      <rPr>
        <sz val="18"/>
        <rFont val="仿宋_GB2312"/>
        <family val="2"/>
        <charset val="-122"/>
      </rPr>
      <t>万亩</t>
    </r>
  </si>
  <si>
    <r>
      <rPr>
        <sz val="18"/>
        <rFont val="仿宋_GB2312"/>
        <family val="2"/>
        <charset val="-122"/>
      </rPr>
      <t>完成油茶造林</t>
    </r>
    <r>
      <rPr>
        <sz val="18"/>
        <rFont val="Times New Roman"/>
        <family val="2"/>
        <charset val="-122"/>
      </rPr>
      <t>1.6</t>
    </r>
    <r>
      <rPr>
        <sz val="18"/>
        <rFont val="仿宋_GB2312"/>
        <family val="2"/>
        <charset val="-122"/>
      </rPr>
      <t>万亩，实施低产林改造</t>
    </r>
    <r>
      <rPr>
        <sz val="18"/>
        <rFont val="Times New Roman"/>
        <family val="2"/>
        <charset val="-122"/>
      </rPr>
      <t>0.5</t>
    </r>
    <r>
      <rPr>
        <sz val="18"/>
        <rFont val="仿宋_GB2312"/>
        <family val="2"/>
        <charset val="-122"/>
      </rPr>
      <t>万亩</t>
    </r>
  </si>
  <si>
    <r>
      <rPr>
        <sz val="18"/>
        <rFont val="仿宋_GB2312"/>
        <family val="2"/>
        <charset val="-122"/>
      </rPr>
      <t>完成油茶造林</t>
    </r>
    <r>
      <rPr>
        <sz val="18"/>
        <rFont val="Times New Roman"/>
        <family val="2"/>
        <charset val="-122"/>
      </rPr>
      <t>1.6</t>
    </r>
    <r>
      <rPr>
        <sz val="18"/>
        <rFont val="仿宋_GB2312"/>
        <family val="2"/>
        <charset val="-122"/>
      </rPr>
      <t>万亩，实施低产林改造</t>
    </r>
    <r>
      <rPr>
        <sz val="18"/>
        <rFont val="Times New Roman"/>
        <family val="2"/>
        <charset val="-122"/>
      </rPr>
      <t>1.2</t>
    </r>
    <r>
      <rPr>
        <sz val="18"/>
        <rFont val="仿宋_GB2312"/>
        <family val="2"/>
        <charset val="-122"/>
      </rPr>
      <t>万亩</t>
    </r>
  </si>
  <si>
    <r>
      <rPr>
        <sz val="18"/>
        <rFont val="仿宋_GB2312"/>
        <family val="2"/>
        <charset val="-122"/>
      </rPr>
      <t>完成油茶造林</t>
    </r>
    <r>
      <rPr>
        <sz val="18"/>
        <rFont val="Times New Roman"/>
        <family val="2"/>
        <charset val="-122"/>
      </rPr>
      <t>4</t>
    </r>
    <r>
      <rPr>
        <sz val="18"/>
        <rFont val="仿宋_GB2312"/>
        <family val="2"/>
        <charset val="-122"/>
      </rPr>
      <t>万亩，实施低产林改造</t>
    </r>
    <r>
      <rPr>
        <sz val="18"/>
        <rFont val="Times New Roman"/>
        <family val="2"/>
        <charset val="-122"/>
      </rPr>
      <t>2.5</t>
    </r>
    <r>
      <rPr>
        <sz val="18"/>
        <rFont val="仿宋_GB2312"/>
        <family val="2"/>
        <charset val="-122"/>
      </rPr>
      <t>万亩</t>
    </r>
  </si>
  <si>
    <r>
      <rPr>
        <sz val="18"/>
        <rFont val="仿宋_GB2312"/>
        <family val="2"/>
        <charset val="-122"/>
      </rPr>
      <t>螺蛳粉原材料基地</t>
    </r>
  </si>
  <si>
    <r>
      <rPr>
        <sz val="18"/>
        <rFont val="仿宋_GB2312"/>
        <family val="2"/>
        <charset val="-122"/>
      </rPr>
      <t>柳州市金色太阳投资有限公司</t>
    </r>
  </si>
  <si>
    <r>
      <rPr>
        <sz val="18"/>
        <rFont val="仿宋_GB2312"/>
        <family val="2"/>
        <charset val="-122"/>
      </rPr>
      <t>打造螺蛳粉原材料基地，主要包括食用竹</t>
    </r>
    <r>
      <rPr>
        <sz val="18"/>
        <rFont val="Times New Roman"/>
        <family val="2"/>
        <charset val="-122"/>
      </rPr>
      <t>5</t>
    </r>
    <r>
      <rPr>
        <sz val="18"/>
        <rFont val="仿宋_GB2312"/>
        <family val="2"/>
        <charset val="-122"/>
      </rPr>
      <t>万亩，蔬菜</t>
    </r>
    <r>
      <rPr>
        <sz val="18"/>
        <rFont val="Times New Roman"/>
        <family val="2"/>
        <charset val="-122"/>
      </rPr>
      <t>1</t>
    </r>
    <r>
      <rPr>
        <sz val="18"/>
        <rFont val="仿宋_GB2312"/>
        <family val="2"/>
        <charset val="-122"/>
      </rPr>
      <t>万亩、木耳</t>
    </r>
    <r>
      <rPr>
        <sz val="18"/>
        <rFont val="Times New Roman"/>
        <family val="2"/>
        <charset val="-122"/>
      </rPr>
      <t>200</t>
    </r>
    <r>
      <rPr>
        <sz val="18"/>
        <rFont val="仿宋_GB2312"/>
        <family val="2"/>
        <charset val="-122"/>
      </rPr>
      <t>万棒以上以及太阳村长龙家禽现代化养殖示范区、流山镇广荣村、大石村家禽养殖产业示范基地</t>
    </r>
  </si>
  <si>
    <t>2022-2027</t>
  </si>
  <si>
    <r>
      <rPr>
        <sz val="18"/>
        <rFont val="仿宋_GB2312"/>
        <family val="2"/>
        <charset val="-122"/>
      </rPr>
      <t>业主自筹</t>
    </r>
    <r>
      <rPr>
        <sz val="18"/>
        <rFont val="Times New Roman"/>
        <family val="2"/>
        <charset val="-122"/>
      </rPr>
      <t xml:space="preserve">
</t>
    </r>
    <r>
      <rPr>
        <sz val="18"/>
        <rFont val="仿宋_GB2312"/>
        <family val="2"/>
        <charset val="-122"/>
      </rPr>
      <t>上级资金</t>
    </r>
  </si>
  <si>
    <r>
      <rPr>
        <sz val="18"/>
        <rFont val="仿宋_GB2312"/>
        <family val="2"/>
        <charset val="-122"/>
      </rPr>
      <t>国家地标保护产品融安脆蜜金桔农业科技园</t>
    </r>
  </si>
  <si>
    <r>
      <rPr>
        <sz val="18"/>
        <rFont val="仿宋_GB2312"/>
        <family val="2"/>
        <charset val="-122"/>
      </rPr>
      <t>新建生态金桔高标准种植示范园区</t>
    </r>
    <r>
      <rPr>
        <sz val="18"/>
        <rFont val="Times New Roman"/>
        <family val="2"/>
        <charset val="-122"/>
      </rPr>
      <t>3000</t>
    </r>
    <r>
      <rPr>
        <sz val="18"/>
        <rFont val="仿宋_GB2312"/>
        <family val="2"/>
        <charset val="-122"/>
      </rPr>
      <t>亩，新建无病毒苗木培育示范园</t>
    </r>
    <r>
      <rPr>
        <sz val="18"/>
        <rFont val="Times New Roman"/>
        <family val="2"/>
        <charset val="-122"/>
      </rPr>
      <t>300</t>
    </r>
    <r>
      <rPr>
        <sz val="18"/>
        <rFont val="仿宋_GB2312"/>
        <family val="2"/>
        <charset val="-122"/>
      </rPr>
      <t>亩，休闲农业创意园区</t>
    </r>
    <r>
      <rPr>
        <sz val="18"/>
        <rFont val="Times New Roman"/>
        <family val="2"/>
        <charset val="-122"/>
      </rPr>
      <t>80</t>
    </r>
    <r>
      <rPr>
        <sz val="18"/>
        <rFont val="仿宋_GB2312"/>
        <family val="2"/>
        <charset val="-122"/>
      </rPr>
      <t>亩等</t>
    </r>
  </si>
  <si>
    <r>
      <rPr>
        <sz val="18"/>
        <rFont val="仿宋_GB2312"/>
        <family val="2"/>
        <charset val="-122"/>
      </rPr>
      <t>进行园区基础设施建设</t>
    </r>
  </si>
  <si>
    <r>
      <rPr>
        <sz val="18"/>
        <rFont val="仿宋_GB2312"/>
        <family val="2"/>
        <charset val="-122"/>
      </rPr>
      <t>完成金桔采后处理中心厂房调换及设备安装铺设</t>
    </r>
  </si>
  <si>
    <r>
      <rPr>
        <sz val="18"/>
        <rFont val="仿宋_GB2312"/>
        <family val="2"/>
        <charset val="-122"/>
      </rPr>
      <t>完成无病毒苗木培育示范园扩建工程</t>
    </r>
    <r>
      <rPr>
        <sz val="18"/>
        <rFont val="Times New Roman"/>
        <family val="2"/>
        <charset val="-122"/>
      </rPr>
      <t>50%</t>
    </r>
  </si>
  <si>
    <r>
      <rPr>
        <sz val="18"/>
        <rFont val="仿宋_GB2312"/>
        <family val="2"/>
        <charset val="-122"/>
      </rPr>
      <t>完成种植园区基础设施</t>
    </r>
    <r>
      <rPr>
        <sz val="18"/>
        <rFont val="Times New Roman"/>
        <family val="2"/>
        <charset val="-122"/>
      </rPr>
      <t>30%</t>
    </r>
  </si>
  <si>
    <r>
      <rPr>
        <sz val="18"/>
        <rFont val="仿宋_GB2312"/>
        <family val="2"/>
        <charset val="-122"/>
      </rPr>
      <t>完成无病毒苗木培育示范园</t>
    </r>
    <r>
      <rPr>
        <sz val="18"/>
        <rFont val="Times New Roman"/>
        <family val="2"/>
        <charset val="-122"/>
      </rPr>
      <t>80</t>
    </r>
    <r>
      <rPr>
        <sz val="18"/>
        <rFont val="仿宋_GB2312"/>
        <family val="2"/>
        <charset val="-122"/>
      </rPr>
      <t>亩扩建及各基地基础设施</t>
    </r>
    <r>
      <rPr>
        <sz val="18"/>
        <rFont val="Times New Roman"/>
        <family val="2"/>
        <charset val="-122"/>
      </rPr>
      <t>50%</t>
    </r>
  </si>
  <si>
    <r>
      <t>2022</t>
    </r>
    <r>
      <rPr>
        <sz val="18"/>
        <rFont val="仿宋_GB2312"/>
        <family val="2"/>
        <charset val="-122"/>
      </rPr>
      <t>年柳城县甘蔗健康脱毒种苗示范推广项目</t>
    </r>
  </si>
  <si>
    <r>
      <rPr>
        <sz val="18"/>
        <rFont val="仿宋_GB2312"/>
        <family val="2"/>
        <charset val="-122"/>
      </rPr>
      <t>糖业发展服务中心</t>
    </r>
  </si>
  <si>
    <r>
      <rPr>
        <sz val="18"/>
        <rFont val="仿宋_GB2312"/>
        <family val="2"/>
        <charset val="-122"/>
      </rPr>
      <t>完成</t>
    </r>
    <r>
      <rPr>
        <sz val="18"/>
        <rFont val="Times New Roman"/>
        <family val="2"/>
        <charset val="-122"/>
      </rPr>
      <t>53.54</t>
    </r>
    <r>
      <rPr>
        <sz val="18"/>
        <rFont val="仿宋_GB2312"/>
        <family val="2"/>
        <charset val="-122"/>
      </rPr>
      <t>万亩，新植面积</t>
    </r>
    <r>
      <rPr>
        <sz val="18"/>
        <rFont val="Times New Roman"/>
        <family val="2"/>
        <charset val="-122"/>
      </rPr>
      <t>16.12</t>
    </r>
    <r>
      <rPr>
        <sz val="18"/>
        <rFont val="仿宋_GB2312"/>
        <family val="2"/>
        <charset val="-122"/>
      </rPr>
      <t>万亩，符合补贴面积</t>
    </r>
    <r>
      <rPr>
        <sz val="18"/>
        <rFont val="Times New Roman"/>
        <family val="2"/>
        <charset val="-122"/>
      </rPr>
      <t>15.62</t>
    </r>
    <r>
      <rPr>
        <sz val="18"/>
        <rFont val="仿宋_GB2312"/>
        <family val="2"/>
        <charset val="-122"/>
      </rPr>
      <t>万亩</t>
    </r>
  </si>
  <si>
    <r>
      <rPr>
        <sz val="18"/>
        <rFont val="仿宋_GB2312"/>
        <family val="2"/>
        <charset val="-122"/>
      </rPr>
      <t>完成总工程量</t>
    </r>
    <r>
      <rPr>
        <sz val="18"/>
        <rFont val="Times New Roman"/>
        <family val="2"/>
        <charset val="-122"/>
      </rPr>
      <t>20%</t>
    </r>
  </si>
  <si>
    <r>
      <rPr>
        <sz val="18"/>
        <rFont val="仿宋_GB2312"/>
        <family val="2"/>
        <charset val="-122"/>
      </rPr>
      <t>完成总工程量</t>
    </r>
    <r>
      <rPr>
        <sz val="18"/>
        <rFont val="Times New Roman"/>
        <family val="2"/>
        <charset val="-122"/>
      </rPr>
      <t>40%</t>
    </r>
  </si>
  <si>
    <r>
      <rPr>
        <sz val="18"/>
        <rFont val="仿宋_GB2312"/>
        <family val="2"/>
        <charset val="-122"/>
      </rPr>
      <t>完成总工程量</t>
    </r>
    <r>
      <rPr>
        <sz val="18"/>
        <rFont val="Times New Roman"/>
        <family val="2"/>
        <charset val="-122"/>
      </rPr>
      <t>70%</t>
    </r>
  </si>
  <si>
    <r>
      <rPr>
        <sz val="18"/>
        <rFont val="仿宋_GB2312"/>
        <family val="2"/>
        <charset val="-122"/>
      </rPr>
      <t>广西三江县乐闻生态文旅茶园项目</t>
    </r>
  </si>
  <si>
    <r>
      <rPr>
        <sz val="18"/>
        <rFont val="仿宋_GB2312"/>
        <family val="2"/>
        <charset val="-122"/>
      </rPr>
      <t>深圳市京杉实业有限公司</t>
    </r>
  </si>
  <si>
    <r>
      <rPr>
        <sz val="18"/>
        <rFont val="仿宋_GB2312"/>
        <family val="2"/>
        <charset val="-122"/>
      </rPr>
      <t>在同乐乡高岜村建设标准茶叶</t>
    </r>
    <r>
      <rPr>
        <sz val="18"/>
        <rFont val="Times New Roman"/>
        <family val="2"/>
        <charset val="-122"/>
      </rPr>
      <t>2000</t>
    </r>
    <r>
      <rPr>
        <sz val="18"/>
        <rFont val="仿宋_GB2312"/>
        <family val="2"/>
        <charset val="-122"/>
      </rPr>
      <t>亩，修产业路，步道，灌溉系统，观光休闲亭等</t>
    </r>
  </si>
  <si>
    <r>
      <rPr>
        <sz val="18"/>
        <rFont val="仿宋_GB2312"/>
        <family val="2"/>
        <charset val="-122"/>
      </rPr>
      <t>计划调整出市级层面</t>
    </r>
  </si>
  <si>
    <r>
      <rPr>
        <sz val="18"/>
        <rFont val="仿宋_GB2312"/>
        <family val="2"/>
        <charset val="-122"/>
      </rPr>
      <t>（二）养殖</t>
    </r>
  </si>
  <si>
    <r>
      <rPr>
        <sz val="18"/>
        <rFont val="仿宋_GB2312"/>
        <family val="2"/>
        <charset val="-122"/>
      </rPr>
      <t>柳城牧原农牧有限公司柳城五场生猪养殖项目</t>
    </r>
  </si>
  <si>
    <r>
      <rPr>
        <sz val="18"/>
        <rFont val="仿宋_GB2312"/>
        <family val="2"/>
        <charset val="-122"/>
      </rPr>
      <t>柳城牧原农牧有限公司</t>
    </r>
  </si>
  <si>
    <r>
      <rPr>
        <sz val="18"/>
        <rFont val="仿宋_GB2312"/>
        <family val="2"/>
        <charset val="-122"/>
      </rPr>
      <t>该项目占地面积为</t>
    </r>
    <r>
      <rPr>
        <sz val="18"/>
        <rFont val="Times New Roman"/>
        <family val="2"/>
        <charset val="-122"/>
      </rPr>
      <t>580</t>
    </r>
    <r>
      <rPr>
        <sz val="18"/>
        <rFont val="仿宋_GB2312"/>
        <family val="2"/>
        <charset val="-122"/>
      </rPr>
      <t>亩，本项目拟建设年出栏</t>
    </r>
    <r>
      <rPr>
        <sz val="18"/>
        <rFont val="Times New Roman"/>
        <family val="2"/>
        <charset val="-122"/>
      </rPr>
      <t>11.25</t>
    </r>
    <r>
      <rPr>
        <sz val="18"/>
        <rFont val="仿宋_GB2312"/>
        <family val="2"/>
        <charset val="-122"/>
      </rPr>
      <t>万头规模的全线场，主要建设母猪舍、商品猪舍等，以及配套建设粪污处理设施、办公生活区、小料机组、病死猪无害化处理设施等辅助工程及公用工程</t>
    </r>
  </si>
  <si>
    <r>
      <rPr>
        <sz val="18"/>
        <rFont val="仿宋_GB2312"/>
        <family val="2"/>
        <charset val="-122"/>
      </rPr>
      <t>完成栏舍及配套的生活区、附属设施、治污区建设工程量的</t>
    </r>
    <r>
      <rPr>
        <sz val="18"/>
        <rFont val="Times New Roman"/>
        <family val="2"/>
        <charset val="-122"/>
      </rPr>
      <t>20%</t>
    </r>
  </si>
  <si>
    <r>
      <rPr>
        <sz val="18"/>
        <rFont val="仿宋_GB2312"/>
        <family val="2"/>
        <charset val="-122"/>
      </rPr>
      <t>完成栏舍及配套的生活区、附属设施、治污区建设工程量的</t>
    </r>
    <r>
      <rPr>
        <sz val="18"/>
        <rFont val="Times New Roman"/>
        <family val="2"/>
        <charset val="-122"/>
      </rPr>
      <t>40%</t>
    </r>
  </si>
  <si>
    <r>
      <rPr>
        <sz val="18"/>
        <rFont val="仿宋_GB2312"/>
        <family val="2"/>
        <charset val="-122"/>
      </rPr>
      <t>完成栏舍及配套的生活区、附属设施、治污区建设工程量的</t>
    </r>
    <r>
      <rPr>
        <sz val="18"/>
        <rFont val="Times New Roman"/>
        <family val="2"/>
        <charset val="-122"/>
      </rPr>
      <t>60%</t>
    </r>
  </si>
  <si>
    <r>
      <rPr>
        <sz val="18"/>
        <rFont val="仿宋_GB2312"/>
        <family val="2"/>
        <charset val="-122"/>
      </rPr>
      <t>柳城县现代生态农业种养示范园伏虎猪场建设项目</t>
    </r>
  </si>
  <si>
    <r>
      <rPr>
        <sz val="18"/>
        <rFont val="仿宋_GB2312"/>
        <family val="2"/>
        <charset val="-122"/>
      </rPr>
      <t>广西桂垦盛塘牧业有限公司</t>
    </r>
  </si>
  <si>
    <r>
      <rPr>
        <sz val="18"/>
        <rFont val="仿宋_GB2312"/>
        <family val="2"/>
        <charset val="-122"/>
      </rPr>
      <t>项目建设</t>
    </r>
    <r>
      <rPr>
        <sz val="18"/>
        <rFont val="Times New Roman"/>
        <family val="2"/>
        <charset val="-122"/>
      </rPr>
      <t>2.7</t>
    </r>
    <r>
      <rPr>
        <sz val="18"/>
        <rFont val="仿宋_GB2312"/>
        <family val="2"/>
        <charset val="-122"/>
      </rPr>
      <t>万头母猪场的后备舍、妊娠舍、分娩舍、公猪舍及配套保育育肥舍洗消中心、兽医实验室等附属设施</t>
    </r>
  </si>
  <si>
    <r>
      <rPr>
        <sz val="18"/>
        <rFont val="仿宋_GB2312"/>
        <family val="2"/>
        <charset val="-122"/>
      </rPr>
      <t>完成母猪区建设工程</t>
    </r>
    <r>
      <rPr>
        <sz val="18"/>
        <rFont val="Times New Roman"/>
        <family val="2"/>
        <charset val="-122"/>
      </rPr>
      <t>20%</t>
    </r>
  </si>
  <si>
    <r>
      <rPr>
        <sz val="18"/>
        <rFont val="仿宋_GB2312"/>
        <family val="2"/>
        <charset val="-122"/>
      </rPr>
      <t>完成母猪区建设工程</t>
    </r>
    <r>
      <rPr>
        <sz val="18"/>
        <rFont val="Times New Roman"/>
        <family val="2"/>
        <charset val="-122"/>
      </rPr>
      <t>40%</t>
    </r>
  </si>
  <si>
    <r>
      <rPr>
        <sz val="18"/>
        <rFont val="仿宋_GB2312"/>
        <family val="2"/>
        <charset val="-122"/>
      </rPr>
      <t>完成母猪区建设工程</t>
    </r>
    <r>
      <rPr>
        <sz val="18"/>
        <rFont val="Times New Roman"/>
        <family val="2"/>
        <charset val="-122"/>
      </rPr>
      <t>60%</t>
    </r>
  </si>
  <si>
    <r>
      <rPr>
        <sz val="18"/>
        <rFont val="仿宋_GB2312"/>
        <family val="2"/>
        <charset val="-122"/>
      </rPr>
      <t>完成母猪区建设工程</t>
    </r>
    <r>
      <rPr>
        <sz val="18"/>
        <rFont val="Times New Roman"/>
        <family val="2"/>
        <charset val="-122"/>
      </rPr>
      <t>80%</t>
    </r>
  </si>
  <si>
    <r>
      <rPr>
        <sz val="18"/>
        <rFont val="仿宋_GB2312"/>
        <family val="2"/>
        <charset val="-122"/>
      </rPr>
      <t>中丹种猪广西繁育产业化示范园</t>
    </r>
  </si>
  <si>
    <r>
      <rPr>
        <sz val="18"/>
        <rFont val="仿宋_GB2312"/>
        <family val="2"/>
        <charset val="-122"/>
      </rPr>
      <t>桂林力源粮油食品集团有限公司</t>
    </r>
  </si>
  <si>
    <r>
      <rPr>
        <sz val="18"/>
        <rFont val="仿宋_GB2312"/>
        <family val="2"/>
        <charset val="-122"/>
      </rPr>
      <t>用地面积约</t>
    </r>
    <r>
      <rPr>
        <sz val="18"/>
        <rFont val="Times New Roman"/>
        <family val="2"/>
        <charset val="-122"/>
      </rPr>
      <t>1010</t>
    </r>
    <r>
      <rPr>
        <sz val="18"/>
        <rFont val="仿宋_GB2312"/>
        <family val="2"/>
        <charset val="-122"/>
      </rPr>
      <t>亩，总建筑面积</t>
    </r>
    <r>
      <rPr>
        <sz val="18"/>
        <rFont val="Times New Roman"/>
        <family val="2"/>
        <charset val="-122"/>
      </rPr>
      <t>23.8</t>
    </r>
    <r>
      <rPr>
        <sz val="18"/>
        <rFont val="仿宋_GB2312"/>
        <family val="2"/>
        <charset val="-122"/>
      </rPr>
      <t>万平方米，主要建设生猪种猪场及配套设施，年出栏父母代仔猪</t>
    </r>
    <r>
      <rPr>
        <sz val="18"/>
        <rFont val="Times New Roman"/>
        <family val="2"/>
        <charset val="-122"/>
      </rPr>
      <t>5.04</t>
    </r>
    <r>
      <rPr>
        <sz val="18"/>
        <rFont val="仿宋_GB2312"/>
        <family val="2"/>
        <charset val="-122"/>
      </rPr>
      <t>万头及商品断奶仔猪</t>
    </r>
    <r>
      <rPr>
        <sz val="18"/>
        <rFont val="Times New Roman"/>
        <family val="2"/>
        <charset val="-122"/>
      </rPr>
      <t>39.6</t>
    </r>
    <r>
      <rPr>
        <sz val="18"/>
        <rFont val="仿宋_GB2312"/>
        <family val="2"/>
        <charset val="-122"/>
      </rPr>
      <t>万头</t>
    </r>
  </si>
  <si>
    <r>
      <rPr>
        <sz val="18"/>
        <rFont val="仿宋_GB2312"/>
        <family val="2"/>
        <charset val="-122"/>
      </rPr>
      <t>新建父母代种猪场</t>
    </r>
    <r>
      <rPr>
        <sz val="18"/>
        <rFont val="Times New Roman"/>
        <family val="2"/>
        <charset val="-122"/>
      </rPr>
      <t>1</t>
    </r>
    <r>
      <rPr>
        <sz val="18"/>
        <rFont val="仿宋_GB2312"/>
        <family val="2"/>
        <charset val="-122"/>
      </rPr>
      <t>个</t>
    </r>
  </si>
  <si>
    <r>
      <rPr>
        <sz val="18"/>
        <rFont val="仿宋_GB2312"/>
        <family val="2"/>
        <charset val="-122"/>
      </rPr>
      <t>完成二期工程量</t>
    </r>
    <r>
      <rPr>
        <sz val="18"/>
        <rFont val="Times New Roman"/>
        <family val="2"/>
        <charset val="-122"/>
      </rPr>
      <t>5%</t>
    </r>
  </si>
  <si>
    <r>
      <rPr>
        <sz val="18"/>
        <rFont val="仿宋_GB2312"/>
        <family val="2"/>
        <charset val="-122"/>
      </rPr>
      <t>完成二期工程量</t>
    </r>
    <r>
      <rPr>
        <sz val="18"/>
        <rFont val="Times New Roman"/>
        <family val="2"/>
        <charset val="-122"/>
      </rPr>
      <t>10%</t>
    </r>
  </si>
  <si>
    <r>
      <rPr>
        <sz val="18"/>
        <rFont val="仿宋_GB2312"/>
        <family val="2"/>
        <charset val="-122"/>
      </rPr>
      <t>完成二期工程量</t>
    </r>
    <r>
      <rPr>
        <sz val="18"/>
        <rFont val="Times New Roman"/>
        <family val="2"/>
        <charset val="-122"/>
      </rPr>
      <t>15%</t>
    </r>
  </si>
  <si>
    <r>
      <rPr>
        <sz val="18"/>
        <rFont val="仿宋_GB2312"/>
        <family val="2"/>
        <charset val="-122"/>
      </rPr>
      <t>完成二期工程量</t>
    </r>
    <r>
      <rPr>
        <sz val="18"/>
        <rFont val="Times New Roman"/>
        <family val="2"/>
        <charset val="-122"/>
      </rPr>
      <t>20%</t>
    </r>
  </si>
  <si>
    <r>
      <rPr>
        <sz val="18"/>
        <rFont val="仿宋_GB2312"/>
        <family val="2"/>
        <charset val="-122"/>
      </rPr>
      <t>绿嘉园生态农业科技工程项目</t>
    </r>
  </si>
  <si>
    <r>
      <rPr>
        <sz val="18"/>
        <rFont val="仿宋_GB2312"/>
        <family val="2"/>
        <charset val="-122"/>
      </rPr>
      <t>广西柳州绿嘉园生态农业科技有限责任公司</t>
    </r>
  </si>
  <si>
    <r>
      <rPr>
        <sz val="18"/>
        <rFont val="仿宋_GB2312"/>
        <family val="2"/>
        <charset val="-122"/>
      </rPr>
      <t>工程规划占地</t>
    </r>
    <r>
      <rPr>
        <sz val="18"/>
        <rFont val="Times New Roman"/>
        <family val="2"/>
        <charset val="-122"/>
      </rPr>
      <t>150</t>
    </r>
    <r>
      <rPr>
        <sz val="18"/>
        <rFont val="仿宋_GB2312"/>
        <family val="2"/>
        <charset val="-122"/>
      </rPr>
      <t>亩，集特色种植、畜禽圈养、散养、渔业、工厂化圆桶路基水产养殖、农业观光于一体</t>
    </r>
  </si>
  <si>
    <r>
      <rPr>
        <sz val="18"/>
        <rFont val="仿宋_GB2312"/>
        <family val="2"/>
        <charset val="-122"/>
      </rPr>
      <t>完成工程量</t>
    </r>
    <r>
      <rPr>
        <sz val="18"/>
        <rFont val="Times New Roman"/>
        <family val="2"/>
        <charset val="-122"/>
      </rPr>
      <t>45%</t>
    </r>
  </si>
  <si>
    <r>
      <rPr>
        <sz val="18"/>
        <rFont val="仿宋_GB2312"/>
        <family val="2"/>
        <charset val="-122"/>
      </rPr>
      <t>柳北区乡村振兴生猪养殖基地项目</t>
    </r>
  </si>
  <si>
    <r>
      <rPr>
        <sz val="18"/>
        <rFont val="仿宋_GB2312"/>
        <family val="2"/>
        <charset val="-122"/>
      </rPr>
      <t>规划建设用地面积约为</t>
    </r>
    <r>
      <rPr>
        <sz val="18"/>
        <rFont val="Times New Roman"/>
        <family val="2"/>
        <charset val="-122"/>
      </rPr>
      <t>52.76</t>
    </r>
    <r>
      <rPr>
        <sz val="18"/>
        <rFont val="仿宋_GB2312"/>
        <family val="2"/>
        <charset val="-122"/>
      </rPr>
      <t>亩，建设养猪场以及相关配套用房</t>
    </r>
  </si>
  <si>
    <r>
      <rPr>
        <sz val="18"/>
        <rFont val="仿宋_GB2312"/>
        <family val="2"/>
        <charset val="-122"/>
      </rPr>
      <t>基础设施完成建设</t>
    </r>
  </si>
  <si>
    <r>
      <rPr>
        <sz val="18"/>
        <rFont val="仿宋_GB2312"/>
        <family val="2"/>
        <charset val="-122"/>
      </rPr>
      <t>完成场地平整</t>
    </r>
  </si>
  <si>
    <r>
      <rPr>
        <sz val="18"/>
        <rFont val="仿宋_GB2312"/>
        <family val="2"/>
        <charset val="-122"/>
      </rPr>
      <t>完成投资额</t>
    </r>
    <r>
      <rPr>
        <sz val="18"/>
        <rFont val="Times New Roman"/>
        <family val="2"/>
        <charset val="-122"/>
      </rPr>
      <t>30%</t>
    </r>
  </si>
  <si>
    <r>
      <rPr>
        <sz val="18"/>
        <rFont val="仿宋_GB2312"/>
        <family val="2"/>
        <charset val="-122"/>
      </rPr>
      <t>完成投资额</t>
    </r>
    <r>
      <rPr>
        <sz val="18"/>
        <rFont val="Times New Roman"/>
        <family val="2"/>
        <charset val="-122"/>
      </rPr>
      <t>50%</t>
    </r>
  </si>
  <si>
    <r>
      <rPr>
        <sz val="18"/>
        <rFont val="仿宋_GB2312"/>
        <family val="2"/>
        <charset val="-122"/>
      </rPr>
      <t>完成投资额</t>
    </r>
    <r>
      <rPr>
        <sz val="18"/>
        <rFont val="Times New Roman"/>
        <family val="2"/>
        <charset val="-122"/>
      </rPr>
      <t>100%</t>
    </r>
    <r>
      <rPr>
        <sz val="18"/>
        <rFont val="仿宋_GB2312"/>
        <family val="2"/>
        <charset val="-122"/>
      </rPr>
      <t>，完成基本设施建设。</t>
    </r>
  </si>
  <si>
    <r>
      <rPr>
        <sz val="18"/>
        <rFont val="仿宋_GB2312"/>
        <family val="2"/>
        <charset val="-122"/>
      </rPr>
      <t>水产健康养殖和生态养殖项目</t>
    </r>
  </si>
  <si>
    <r>
      <rPr>
        <sz val="18"/>
        <rFont val="仿宋_GB2312"/>
        <family val="2"/>
        <charset val="-122"/>
      </rPr>
      <t>广西桂八农业科技有限公司</t>
    </r>
  </si>
  <si>
    <r>
      <rPr>
        <sz val="18"/>
        <rFont val="仿宋_GB2312"/>
        <family val="2"/>
        <charset val="-122"/>
      </rPr>
      <t>拟建设工厂化养殖</t>
    </r>
    <r>
      <rPr>
        <sz val="18"/>
        <rFont val="Times New Roman"/>
        <family val="2"/>
        <charset val="-122"/>
      </rPr>
      <t>200</t>
    </r>
    <r>
      <rPr>
        <sz val="18"/>
        <rFont val="仿宋_GB2312"/>
        <family val="2"/>
        <charset val="-122"/>
      </rPr>
      <t>亩，建设车间式工厂化适温大棚</t>
    </r>
    <r>
      <rPr>
        <sz val="18"/>
        <rFont val="Times New Roman"/>
        <family val="2"/>
        <charset val="-122"/>
      </rPr>
      <t>12000</t>
    </r>
    <r>
      <rPr>
        <sz val="18"/>
        <rFont val="仿宋_GB2312"/>
        <family val="2"/>
        <charset val="-122"/>
      </rPr>
      <t>平方米、陆基圆池</t>
    </r>
    <r>
      <rPr>
        <sz val="18"/>
        <rFont val="Times New Roman"/>
        <family val="2"/>
        <charset val="-122"/>
      </rPr>
      <t>400</t>
    </r>
    <r>
      <rPr>
        <sz val="18"/>
        <rFont val="仿宋_GB2312"/>
        <family val="2"/>
        <charset val="-122"/>
      </rPr>
      <t>个，配套养殖尾水治理设施</t>
    </r>
  </si>
  <si>
    <r>
      <rPr>
        <sz val="18"/>
        <rFont val="仿宋_GB2312"/>
        <family val="2"/>
        <charset val="-122"/>
      </rPr>
      <t>完成育苗车间配套设备安装，并投产，完成车间建设工程量</t>
    </r>
    <r>
      <rPr>
        <sz val="18"/>
        <rFont val="Times New Roman"/>
        <family val="2"/>
        <charset val="-122"/>
      </rPr>
      <t>35%</t>
    </r>
  </si>
  <si>
    <r>
      <rPr>
        <sz val="18"/>
        <rFont val="仿宋_GB2312"/>
        <family val="2"/>
        <charset val="-122"/>
      </rPr>
      <t>完成</t>
    </r>
    <r>
      <rPr>
        <sz val="18"/>
        <rFont val="Times New Roman"/>
        <family val="2"/>
        <charset val="-122"/>
      </rPr>
      <t>32</t>
    </r>
    <r>
      <rPr>
        <sz val="18"/>
        <rFont val="仿宋_GB2312"/>
        <family val="2"/>
        <charset val="-122"/>
      </rPr>
      <t>个陆基圆池配套设备安装，并投产。完成工程量</t>
    </r>
    <r>
      <rPr>
        <sz val="18"/>
        <rFont val="Times New Roman"/>
        <family val="2"/>
        <charset val="-122"/>
      </rPr>
      <t>15%</t>
    </r>
  </si>
  <si>
    <r>
      <rPr>
        <sz val="18"/>
        <rFont val="仿宋_GB2312"/>
        <family val="2"/>
        <charset val="-122"/>
      </rPr>
      <t>新建</t>
    </r>
    <r>
      <rPr>
        <sz val="18"/>
        <rFont val="Times New Roman"/>
        <family val="2"/>
        <charset val="-122"/>
      </rPr>
      <t>70</t>
    </r>
    <r>
      <rPr>
        <sz val="18"/>
        <rFont val="仿宋_GB2312"/>
        <family val="2"/>
        <charset val="-122"/>
      </rPr>
      <t>个陆基圆池，完成工程量</t>
    </r>
    <r>
      <rPr>
        <sz val="18"/>
        <rFont val="Times New Roman"/>
        <family val="2"/>
        <charset val="-122"/>
      </rPr>
      <t>20%</t>
    </r>
  </si>
  <si>
    <r>
      <rPr>
        <sz val="18"/>
        <rFont val="仿宋_GB2312"/>
        <family val="2"/>
        <charset val="-122"/>
      </rPr>
      <t>完成</t>
    </r>
    <r>
      <rPr>
        <sz val="18"/>
        <rFont val="Times New Roman"/>
        <family val="2"/>
        <charset val="-122"/>
      </rPr>
      <t>70</t>
    </r>
    <r>
      <rPr>
        <sz val="18"/>
        <rFont val="仿宋_GB2312"/>
        <family val="2"/>
        <charset val="-122"/>
      </rPr>
      <t>个陆基圆池配套设备安装，完成工程量</t>
    </r>
    <r>
      <rPr>
        <sz val="18"/>
        <rFont val="Times New Roman"/>
        <family val="2"/>
        <charset val="-122"/>
      </rPr>
      <t>25%</t>
    </r>
    <r>
      <rPr>
        <sz val="18"/>
        <rFont val="仿宋_GB2312"/>
        <family val="2"/>
        <charset val="-122"/>
      </rPr>
      <t>；</t>
    </r>
    <r>
      <rPr>
        <sz val="18"/>
        <rFont val="Times New Roman"/>
        <family val="2"/>
        <charset val="-122"/>
      </rPr>
      <t>3.</t>
    </r>
    <r>
      <rPr>
        <sz val="18"/>
        <rFont val="仿宋_GB2312"/>
        <family val="2"/>
        <charset val="-122"/>
      </rPr>
      <t>完成养殖尾水治理工程量的</t>
    </r>
    <r>
      <rPr>
        <sz val="18"/>
        <rFont val="Times New Roman"/>
        <family val="2"/>
        <charset val="-122"/>
      </rPr>
      <t>100%</t>
    </r>
  </si>
  <si>
    <r>
      <rPr>
        <sz val="18"/>
        <rFont val="仿宋_GB2312"/>
        <family val="2"/>
        <charset val="-122"/>
      </rPr>
      <t>华六生猪养殖场</t>
    </r>
  </si>
  <si>
    <r>
      <rPr>
        <sz val="18"/>
        <rFont val="仿宋_GB2312"/>
        <family val="2"/>
        <charset val="-122"/>
      </rPr>
      <t>广西农垦新兴农场有限公司</t>
    </r>
  </si>
  <si>
    <r>
      <rPr>
        <sz val="18"/>
        <rFont val="仿宋_GB2312"/>
        <family val="2"/>
        <charset val="-122"/>
      </rPr>
      <t>新建一个常年存栏</t>
    </r>
    <r>
      <rPr>
        <sz val="18"/>
        <rFont val="Times New Roman"/>
        <family val="2"/>
        <charset val="-122"/>
      </rPr>
      <t>25</t>
    </r>
    <r>
      <rPr>
        <sz val="18"/>
        <rFont val="仿宋_GB2312"/>
        <family val="2"/>
        <charset val="-122"/>
      </rPr>
      <t>万头的保育育肥猪养殖场，年出栏育肥猪</t>
    </r>
    <r>
      <rPr>
        <sz val="18"/>
        <rFont val="Times New Roman"/>
        <family val="2"/>
        <charset val="-122"/>
      </rPr>
      <t>50</t>
    </r>
    <r>
      <rPr>
        <sz val="18"/>
        <rFont val="仿宋_GB2312"/>
        <family val="2"/>
        <charset val="-122"/>
      </rPr>
      <t>万头</t>
    </r>
  </si>
  <si>
    <r>
      <rPr>
        <sz val="18"/>
        <rFont val="仿宋_GB2312"/>
        <family val="2"/>
        <charset val="-122"/>
      </rPr>
      <t>猪舍主体框架及室内排污沟建设。</t>
    </r>
  </si>
  <si>
    <r>
      <rPr>
        <sz val="18"/>
        <rFont val="仿宋_GB2312"/>
        <family val="2"/>
        <charset val="-122"/>
      </rPr>
      <t>建设猪舍土建工程和钢结构工程。</t>
    </r>
  </si>
  <si>
    <r>
      <rPr>
        <sz val="18"/>
        <rFont val="仿宋_GB2312"/>
        <family val="2"/>
        <charset val="-122"/>
      </rPr>
      <t>猪舍主体工程、栏位和设备安装，开始建设附属设施。</t>
    </r>
  </si>
  <si>
    <r>
      <rPr>
        <sz val="18"/>
        <rFont val="仿宋_GB2312"/>
        <family val="2"/>
        <charset val="-122"/>
      </rPr>
      <t>附属设施建设，工程竣工。</t>
    </r>
  </si>
  <si>
    <r>
      <rPr>
        <sz val="18"/>
        <rFont val="仿宋_GB2312"/>
        <family val="2"/>
        <charset val="-122"/>
      </rPr>
      <t>广西实隆</t>
    </r>
    <r>
      <rPr>
        <sz val="18"/>
        <rFont val="Times New Roman"/>
        <family val="2"/>
        <charset val="-122"/>
      </rPr>
      <t>10</t>
    </r>
    <r>
      <rPr>
        <sz val="18"/>
        <rFont val="仿宋_GB2312"/>
        <family val="2"/>
        <charset val="-122"/>
      </rPr>
      <t>万羽活鸭加工项目</t>
    </r>
  </si>
  <si>
    <r>
      <rPr>
        <sz val="18"/>
        <rFont val="仿宋_GB2312"/>
        <family val="2"/>
        <charset val="-122"/>
      </rPr>
      <t>广西实源食品科技有限公司</t>
    </r>
  </si>
  <si>
    <r>
      <rPr>
        <sz val="18"/>
        <rFont val="仿宋_GB2312"/>
        <family val="2"/>
        <charset val="-122"/>
      </rPr>
      <t>占地面积</t>
    </r>
    <r>
      <rPr>
        <sz val="18"/>
        <rFont val="Times New Roman"/>
        <family val="2"/>
        <charset val="-122"/>
      </rPr>
      <t>50</t>
    </r>
    <r>
      <rPr>
        <sz val="18"/>
        <rFont val="仿宋_GB2312"/>
        <family val="2"/>
        <charset val="-122"/>
      </rPr>
      <t>亩，在柳南区西鹅片区打造集屠宰、冷链一体的冷链项目，日宰杀活鸭</t>
    </r>
    <r>
      <rPr>
        <sz val="18"/>
        <rFont val="Times New Roman"/>
        <family val="2"/>
        <charset val="-122"/>
      </rPr>
      <t>10</t>
    </r>
    <r>
      <rPr>
        <sz val="18"/>
        <rFont val="仿宋_GB2312"/>
        <family val="2"/>
        <charset val="-122"/>
      </rPr>
      <t>万羽</t>
    </r>
  </si>
  <si>
    <r>
      <rPr>
        <sz val="18"/>
        <rFont val="仿宋_GB2312"/>
        <family val="2"/>
        <charset val="-122"/>
      </rPr>
      <t>完成总工程量的</t>
    </r>
    <r>
      <rPr>
        <sz val="18"/>
        <rFont val="Times New Roman"/>
        <family val="2"/>
        <charset val="-122"/>
      </rPr>
      <t>75%</t>
    </r>
  </si>
  <si>
    <r>
      <rPr>
        <sz val="18"/>
        <rFont val="仿宋_GB2312"/>
        <family val="2"/>
        <charset val="-122"/>
      </rPr>
      <t>完成总工程量的</t>
    </r>
    <r>
      <rPr>
        <sz val="18"/>
        <rFont val="Times New Roman"/>
        <family val="2"/>
        <charset val="-122"/>
      </rPr>
      <t>90%</t>
    </r>
  </si>
  <si>
    <r>
      <rPr>
        <sz val="18"/>
        <rFont val="仿宋_GB2312"/>
        <family val="2"/>
        <charset val="-122"/>
      </rPr>
      <t>完成总工程量的</t>
    </r>
    <r>
      <rPr>
        <sz val="18"/>
        <rFont val="Times New Roman"/>
        <family val="2"/>
        <charset val="-122"/>
      </rPr>
      <t>100%</t>
    </r>
  </si>
  <si>
    <r>
      <rPr>
        <sz val="18"/>
        <rFont val="仿宋_GB2312"/>
        <family val="2"/>
        <charset val="-122"/>
      </rPr>
      <t>柳州市融水双胞胎弘安畜牧有限公司永乐镇北高村现代化育肥场建设项目</t>
    </r>
  </si>
  <si>
    <r>
      <rPr>
        <sz val="18"/>
        <rFont val="仿宋_GB2312"/>
        <family val="2"/>
        <charset val="-122"/>
      </rPr>
      <t>融水双胞胎弘安畜牧有限公司</t>
    </r>
  </si>
  <si>
    <r>
      <rPr>
        <sz val="18"/>
        <rFont val="仿宋_GB2312"/>
        <family val="2"/>
        <charset val="-122"/>
      </rPr>
      <t>市农业农村局</t>
    </r>
  </si>
  <si>
    <r>
      <rPr>
        <sz val="18"/>
        <rFont val="仿宋_GB2312"/>
        <family val="2"/>
        <charset val="-122"/>
      </rPr>
      <t>年出栏</t>
    </r>
    <r>
      <rPr>
        <sz val="18"/>
        <rFont val="Times New Roman"/>
        <family val="2"/>
        <charset val="-122"/>
      </rPr>
      <t>10</t>
    </r>
    <r>
      <rPr>
        <sz val="18"/>
        <rFont val="仿宋_GB2312"/>
        <family val="2"/>
        <charset val="-122"/>
      </rPr>
      <t>万头育肥猪，新建猪舍</t>
    </r>
    <r>
      <rPr>
        <sz val="18"/>
        <rFont val="Times New Roman"/>
        <family val="2"/>
        <charset val="-122"/>
      </rPr>
      <t>66087</t>
    </r>
    <r>
      <rPr>
        <sz val="18"/>
        <rFont val="仿宋_GB2312"/>
        <family val="2"/>
        <charset val="-122"/>
      </rPr>
      <t>平方米及其他配套基础设施</t>
    </r>
  </si>
  <si>
    <t>2023-2023</t>
  </si>
  <si>
    <r>
      <rPr>
        <sz val="18"/>
        <rFont val="仿宋_GB2312"/>
        <family val="2"/>
        <charset val="-122"/>
      </rPr>
      <t>合规性手续办理，三通一平</t>
    </r>
  </si>
  <si>
    <r>
      <rPr>
        <sz val="18"/>
        <rFont val="仿宋_GB2312"/>
        <family val="2"/>
        <charset val="-122"/>
      </rPr>
      <t>土建开工建设、合规性手续办理</t>
    </r>
  </si>
  <si>
    <r>
      <rPr>
        <sz val="18"/>
        <rFont val="仿宋_GB2312"/>
        <family val="2"/>
        <charset val="-122"/>
      </rPr>
      <t>工程建设，竣工验收</t>
    </r>
  </si>
  <si>
    <r>
      <rPr>
        <sz val="18"/>
        <rFont val="仿宋_GB2312"/>
        <family val="2"/>
        <charset val="-122"/>
      </rPr>
      <t>投产运营</t>
    </r>
  </si>
  <si>
    <r>
      <rPr>
        <sz val="18"/>
        <rFont val="仿宋_GB2312"/>
        <family val="2"/>
        <charset val="-122"/>
      </rPr>
      <t>二、工业</t>
    </r>
  </si>
  <si>
    <r>
      <rPr>
        <sz val="18"/>
        <rFont val="仿宋_GB2312"/>
        <family val="2"/>
        <charset val="-122"/>
      </rPr>
      <t>（一）汽车</t>
    </r>
  </si>
  <si>
    <r>
      <rPr>
        <sz val="18"/>
        <rFont val="仿宋_GB2312"/>
        <family val="2"/>
        <charset val="-122"/>
      </rPr>
      <t>安途商用车制动新材料研发及产业化基地建设项目</t>
    </r>
  </si>
  <si>
    <r>
      <rPr>
        <sz val="18"/>
        <rFont val="仿宋_GB2312"/>
        <family val="2"/>
        <charset val="-122"/>
      </rPr>
      <t>广西安途制动系统有限公司</t>
    </r>
  </si>
  <si>
    <r>
      <rPr>
        <sz val="18"/>
        <rFont val="仿宋_GB2312"/>
        <family val="2"/>
        <charset val="-122"/>
      </rPr>
      <t>占地面积约</t>
    </r>
    <r>
      <rPr>
        <sz val="18"/>
        <rFont val="Times New Roman"/>
        <family val="2"/>
        <charset val="-122"/>
      </rPr>
      <t>228</t>
    </r>
    <r>
      <rPr>
        <sz val="18"/>
        <rFont val="仿宋_GB2312"/>
        <family val="2"/>
        <charset val="-122"/>
      </rPr>
      <t>亩，主要建设研发中心、产品销售中心、产品演示中心、生产车间及辅助配套设施</t>
    </r>
  </si>
  <si>
    <r>
      <rPr>
        <sz val="18"/>
        <rFont val="仿宋_GB2312"/>
        <family val="2"/>
        <charset val="-122"/>
      </rPr>
      <t>完成项目备案</t>
    </r>
  </si>
  <si>
    <r>
      <rPr>
        <sz val="18"/>
        <rFont val="仿宋_GB2312"/>
        <family val="2"/>
        <charset val="-122"/>
      </rPr>
      <t>完成总平设计</t>
    </r>
  </si>
  <si>
    <r>
      <rPr>
        <sz val="18"/>
        <rFont val="仿宋_GB2312"/>
        <family val="2"/>
        <charset val="-122"/>
      </rPr>
      <t>完成单体方案设计</t>
    </r>
  </si>
  <si>
    <r>
      <rPr>
        <sz val="18"/>
        <rFont val="仿宋_GB2312"/>
        <family val="2"/>
        <charset val="-122"/>
      </rPr>
      <t>宝骏基地纯电平台智能制造产线项目</t>
    </r>
  </si>
  <si>
    <r>
      <rPr>
        <sz val="18"/>
        <rFont val="仿宋_GB2312"/>
        <family val="2"/>
        <charset val="-122"/>
      </rPr>
      <t>上汽通用五菱汽车股份有限公司</t>
    </r>
  </si>
  <si>
    <r>
      <rPr>
        <sz val="18"/>
        <rFont val="仿宋_GB2312"/>
        <family val="2"/>
        <charset val="-122"/>
      </rPr>
      <t>在宝骏基地改建纯电平台生产线。改建单层钢结构厂房等</t>
    </r>
  </si>
  <si>
    <r>
      <rPr>
        <sz val="18"/>
        <rFont val="仿宋_GB2312"/>
        <family val="2"/>
        <charset val="-122"/>
      </rPr>
      <t>冲压厂房投入使用，车身设备开始安装调试，总装厂房封顶</t>
    </r>
  </si>
  <si>
    <r>
      <rPr>
        <sz val="18"/>
        <rFont val="仿宋_GB2312"/>
        <family val="2"/>
        <charset val="-122"/>
      </rPr>
      <t>涂装厂房封顶，涂装、总装设备开始安装调试</t>
    </r>
  </si>
  <si>
    <r>
      <rPr>
        <sz val="18"/>
        <rFont val="仿宋_GB2312"/>
        <family val="2"/>
        <charset val="-122"/>
      </rPr>
      <t>各车间设备完成调试</t>
    </r>
  </si>
  <si>
    <r>
      <rPr>
        <sz val="18"/>
        <rFont val="仿宋_GB2312"/>
        <family val="2"/>
        <charset val="-122"/>
      </rPr>
      <t>试生产及产能爬坡</t>
    </r>
  </si>
  <si>
    <r>
      <rPr>
        <sz val="18"/>
        <rFont val="仿宋_GB2312"/>
        <family val="2"/>
        <charset val="-122"/>
      </rPr>
      <t>武汉元丰汽车</t>
    </r>
    <r>
      <rPr>
        <sz val="18"/>
        <rFont val="Times New Roman"/>
        <family val="2"/>
        <charset val="-122"/>
      </rPr>
      <t>ABS</t>
    </r>
    <r>
      <rPr>
        <sz val="18"/>
        <rFont val="仿宋_GB2312"/>
        <family val="2"/>
        <charset val="-122"/>
      </rPr>
      <t>柳州生产基地项目</t>
    </r>
  </si>
  <si>
    <r>
      <rPr>
        <sz val="18"/>
        <rFont val="仿宋_GB2312"/>
        <family val="2"/>
        <charset val="-122"/>
      </rPr>
      <t>武汉元丰汽车电控系统股份有限公司</t>
    </r>
  </si>
  <si>
    <r>
      <rPr>
        <sz val="18"/>
        <rFont val="仿宋_GB2312"/>
        <family val="2"/>
        <charset val="-122"/>
      </rPr>
      <t>购地新建厂房，购置</t>
    </r>
    <r>
      <rPr>
        <sz val="18"/>
        <rFont val="Times New Roman"/>
        <family val="2"/>
        <charset val="-122"/>
      </rPr>
      <t>2</t>
    </r>
    <r>
      <rPr>
        <sz val="18"/>
        <rFont val="仿宋_GB2312"/>
        <family val="2"/>
        <charset val="-122"/>
      </rPr>
      <t>条</t>
    </r>
    <r>
      <rPr>
        <sz val="18"/>
        <rFont val="Times New Roman"/>
        <family val="2"/>
        <charset val="-122"/>
      </rPr>
      <t>ABS</t>
    </r>
    <r>
      <rPr>
        <sz val="18"/>
        <rFont val="仿宋_GB2312"/>
        <family val="2"/>
        <charset val="-122"/>
      </rPr>
      <t>、</t>
    </r>
    <r>
      <rPr>
        <sz val="18"/>
        <rFont val="Times New Roman"/>
        <family val="2"/>
        <charset val="-122"/>
      </rPr>
      <t>ESC</t>
    </r>
    <r>
      <rPr>
        <sz val="18"/>
        <rFont val="仿宋_GB2312"/>
        <family val="2"/>
        <charset val="-122"/>
      </rPr>
      <t>总装线及</t>
    </r>
    <r>
      <rPr>
        <sz val="18"/>
        <rFont val="Times New Roman"/>
        <family val="2"/>
        <charset val="-122"/>
      </rPr>
      <t>2</t>
    </r>
    <r>
      <rPr>
        <sz val="18"/>
        <rFont val="仿宋_GB2312"/>
        <family val="2"/>
        <charset val="-122"/>
      </rPr>
      <t>条回油泵分装线等设备，形成年产</t>
    </r>
    <r>
      <rPr>
        <sz val="18"/>
        <rFont val="Times New Roman"/>
        <family val="2"/>
        <charset val="-122"/>
      </rPr>
      <t>120</t>
    </r>
    <r>
      <rPr>
        <sz val="18"/>
        <rFont val="仿宋_GB2312"/>
        <family val="2"/>
        <charset val="-122"/>
      </rPr>
      <t>万套</t>
    </r>
    <r>
      <rPr>
        <sz val="18"/>
        <rFont val="Times New Roman"/>
        <family val="2"/>
        <charset val="-122"/>
      </rPr>
      <t>ABS</t>
    </r>
    <r>
      <rPr>
        <sz val="18"/>
        <rFont val="仿宋_GB2312"/>
        <family val="2"/>
        <charset val="-122"/>
      </rPr>
      <t>、</t>
    </r>
    <r>
      <rPr>
        <sz val="18"/>
        <rFont val="Times New Roman"/>
        <family val="2"/>
        <charset val="-122"/>
      </rPr>
      <t>ESC</t>
    </r>
    <r>
      <rPr>
        <sz val="18"/>
        <rFont val="仿宋_GB2312"/>
        <family val="2"/>
        <charset val="-122"/>
      </rPr>
      <t>产品的生产能力</t>
    </r>
  </si>
  <si>
    <r>
      <rPr>
        <sz val="18"/>
        <rFont val="仿宋_GB2312"/>
        <family val="2"/>
        <charset val="-122"/>
      </rPr>
      <t>施工方案调整</t>
    </r>
    <r>
      <rPr>
        <sz val="18"/>
        <rFont val="Times New Roman"/>
        <family val="2"/>
        <charset val="-122"/>
      </rPr>
      <t xml:space="preserve">
</t>
    </r>
    <r>
      <rPr>
        <sz val="18"/>
        <rFont val="仿宋_GB2312"/>
        <family val="2"/>
        <charset val="-122"/>
      </rPr>
      <t>施工招标启动，监理单位确认</t>
    </r>
  </si>
  <si>
    <r>
      <rPr>
        <sz val="18"/>
        <rFont val="仿宋_GB2312"/>
        <family val="2"/>
        <charset val="-122"/>
      </rPr>
      <t>施工许可证办理；施工入场</t>
    </r>
  </si>
  <si>
    <r>
      <rPr>
        <sz val="18"/>
        <rFont val="仿宋_GB2312"/>
        <family val="2"/>
        <charset val="-122"/>
      </rPr>
      <t>建设</t>
    </r>
  </si>
  <si>
    <r>
      <rPr>
        <sz val="18"/>
        <rFont val="仿宋_GB2312"/>
        <family val="2"/>
        <charset val="-122"/>
      </rPr>
      <t>厂房装修；设备安装和调试</t>
    </r>
  </si>
  <si>
    <r>
      <rPr>
        <sz val="18"/>
        <rFont val="仿宋_GB2312"/>
        <family val="2"/>
        <charset val="-122"/>
      </rPr>
      <t>柳东新区思必驰智能制造工厂项目</t>
    </r>
  </si>
  <si>
    <r>
      <rPr>
        <sz val="18"/>
        <rFont val="仿宋_GB2312"/>
        <family val="2"/>
        <charset val="-122"/>
      </rPr>
      <t>广西思必驰科技有限公司</t>
    </r>
  </si>
  <si>
    <r>
      <rPr>
        <sz val="18"/>
        <rFont val="仿宋_GB2312"/>
        <family val="2"/>
        <charset val="-122"/>
      </rPr>
      <t>市投资促进局</t>
    </r>
  </si>
  <si>
    <r>
      <rPr>
        <sz val="18"/>
        <rFont val="仿宋_GB2312"/>
        <family val="2"/>
        <charset val="-122"/>
      </rPr>
      <t>建成</t>
    </r>
    <r>
      <rPr>
        <sz val="18"/>
        <rFont val="Times New Roman"/>
        <family val="2"/>
        <charset val="-122"/>
      </rPr>
      <t>3000</t>
    </r>
    <r>
      <rPr>
        <sz val="18"/>
        <rFont val="仿宋_GB2312"/>
        <family val="2"/>
        <charset val="-122"/>
      </rPr>
      <t>平</t>
    </r>
    <r>
      <rPr>
        <sz val="18"/>
        <rFont val="Times New Roman"/>
        <family val="2"/>
        <charset val="-122"/>
      </rPr>
      <t>10</t>
    </r>
    <r>
      <rPr>
        <sz val="18"/>
        <rFont val="仿宋_GB2312"/>
        <family val="2"/>
        <charset val="-122"/>
      </rPr>
      <t>万净化等级的容无尘车间和</t>
    </r>
    <r>
      <rPr>
        <sz val="18"/>
        <rFont val="Times New Roman"/>
        <family val="2"/>
        <charset val="-122"/>
      </rPr>
      <t>300</t>
    </r>
    <r>
      <rPr>
        <sz val="18"/>
        <rFont val="仿宋_GB2312"/>
        <family val="2"/>
        <charset val="-122"/>
      </rPr>
      <t>余平汽车电子产品实验室，并建成</t>
    </r>
    <r>
      <rPr>
        <sz val="18"/>
        <rFont val="Times New Roman"/>
        <family val="2"/>
        <charset val="-122"/>
      </rPr>
      <t>2</t>
    </r>
    <r>
      <rPr>
        <sz val="18"/>
        <rFont val="仿宋_GB2312"/>
        <family val="2"/>
        <charset val="-122"/>
      </rPr>
      <t>条贴片生产线和</t>
    </r>
    <r>
      <rPr>
        <sz val="18"/>
        <rFont val="Times New Roman"/>
        <family val="2"/>
        <charset val="-122"/>
      </rPr>
      <t>4</t>
    </r>
    <r>
      <rPr>
        <sz val="18"/>
        <rFont val="仿宋_GB2312"/>
        <family val="2"/>
        <charset val="-122"/>
      </rPr>
      <t>条生产组装线</t>
    </r>
  </si>
  <si>
    <r>
      <rPr>
        <sz val="18"/>
        <rFont val="仿宋_GB2312"/>
        <family val="2"/>
        <charset val="-122"/>
      </rPr>
      <t>部分厂房装修</t>
    </r>
  </si>
  <si>
    <r>
      <rPr>
        <sz val="18"/>
        <rFont val="仿宋_GB2312"/>
        <family val="2"/>
        <charset val="-122"/>
      </rPr>
      <t>完成厂房装修</t>
    </r>
  </si>
  <si>
    <r>
      <rPr>
        <sz val="18"/>
        <rFont val="仿宋_GB2312"/>
        <family val="2"/>
        <charset val="-122"/>
      </rPr>
      <t>工作人员进场办公</t>
    </r>
  </si>
  <si>
    <r>
      <rPr>
        <sz val="18"/>
        <rFont val="仿宋_GB2312"/>
        <family val="2"/>
        <charset val="-122"/>
      </rPr>
      <t>部分设备进场</t>
    </r>
  </si>
  <si>
    <r>
      <rPr>
        <sz val="18"/>
        <rFont val="仿宋_GB2312"/>
        <family val="2"/>
        <charset val="-122"/>
      </rPr>
      <t>新能源汽车电机控制器技术改造项目</t>
    </r>
  </si>
  <si>
    <r>
      <rPr>
        <sz val="18"/>
        <rFont val="仿宋_GB2312"/>
        <family val="2"/>
        <charset val="-122"/>
      </rPr>
      <t>柳州臻驱电控科技有限公司</t>
    </r>
  </si>
  <si>
    <r>
      <rPr>
        <sz val="18"/>
        <rFont val="仿宋_GB2312"/>
        <family val="2"/>
        <charset val="-122"/>
      </rPr>
      <t>厂房面积约</t>
    </r>
    <r>
      <rPr>
        <sz val="18"/>
        <rFont val="Times New Roman"/>
        <family val="2"/>
        <charset val="-122"/>
      </rPr>
      <t>12000</t>
    </r>
    <r>
      <rPr>
        <sz val="18"/>
        <rFont val="仿宋_GB2312"/>
        <family val="2"/>
        <charset val="-122"/>
      </rPr>
      <t>平方米，拟建设新能源汽车电机控制器制造基地，包括新能源汽车电机控制器研发、制造和销售及相关功率半导体等</t>
    </r>
  </si>
  <si>
    <r>
      <rPr>
        <sz val="18"/>
        <rFont val="仿宋_GB2312"/>
        <family val="2"/>
        <charset val="-122"/>
      </rPr>
      <t>定转子产线试生产；混动箱及电驱动桥试制线制造</t>
    </r>
  </si>
  <si>
    <r>
      <rPr>
        <sz val="18"/>
        <rFont val="仿宋_GB2312"/>
        <family val="2"/>
        <charset val="-122"/>
      </rPr>
      <t>厂房开始二次装修</t>
    </r>
  </si>
  <si>
    <r>
      <rPr>
        <sz val="18"/>
        <rFont val="仿宋_GB2312"/>
        <family val="2"/>
        <charset val="-122"/>
      </rPr>
      <t>完成厂房二次装修</t>
    </r>
  </si>
  <si>
    <r>
      <rPr>
        <sz val="18"/>
        <rFont val="仿宋_GB2312"/>
        <family val="2"/>
        <charset val="-122"/>
      </rPr>
      <t>第一条产线试生产</t>
    </r>
  </si>
  <si>
    <r>
      <rPr>
        <sz val="18"/>
        <rFont val="仿宋_GB2312"/>
        <family val="2"/>
        <charset val="-122"/>
      </rPr>
      <t>第一条产线正式投产，第二条产线开始筹备</t>
    </r>
  </si>
  <si>
    <r>
      <rPr>
        <sz val="18"/>
        <rFont val="仿宋_GB2312"/>
        <family val="2"/>
        <charset val="-122"/>
      </rPr>
      <t>柴油机、燃气发动机和发电机组项目</t>
    </r>
  </si>
  <si>
    <r>
      <rPr>
        <sz val="18"/>
        <rFont val="仿宋_GB2312"/>
        <family val="2"/>
        <charset val="-122"/>
      </rPr>
      <t>广西北部湾动力有限公司</t>
    </r>
  </si>
  <si>
    <r>
      <rPr>
        <sz val="18"/>
        <rFont val="仿宋_GB2312"/>
        <family val="2"/>
        <charset val="-122"/>
      </rPr>
      <t>建设厂房及配套工程，主要生产柴油机和燃气发动机、发电机组。项目建成后，可形成</t>
    </r>
    <r>
      <rPr>
        <sz val="18"/>
        <rFont val="Times New Roman"/>
        <family val="2"/>
        <charset val="-122"/>
      </rPr>
      <t>30000</t>
    </r>
    <r>
      <rPr>
        <sz val="18"/>
        <rFont val="仿宋_GB2312"/>
        <family val="2"/>
        <charset val="-122"/>
      </rPr>
      <t>台柴油机、</t>
    </r>
    <r>
      <rPr>
        <sz val="18"/>
        <rFont val="Times New Roman"/>
        <family val="2"/>
        <charset val="-122"/>
      </rPr>
      <t>500</t>
    </r>
    <r>
      <rPr>
        <sz val="18"/>
        <rFont val="仿宋_GB2312"/>
        <family val="2"/>
        <charset val="-122"/>
      </rPr>
      <t>台燃气发动机和</t>
    </r>
    <r>
      <rPr>
        <sz val="18"/>
        <rFont val="Times New Roman"/>
        <family val="2"/>
        <charset val="-122"/>
      </rPr>
      <t>10000</t>
    </r>
    <r>
      <rPr>
        <sz val="18"/>
        <rFont val="仿宋_GB2312"/>
        <family val="2"/>
        <charset val="-122"/>
      </rPr>
      <t>台套发电机组</t>
    </r>
  </si>
  <si>
    <r>
      <rPr>
        <sz val="18"/>
        <rFont val="仿宋_GB2312"/>
        <family val="2"/>
        <charset val="-122"/>
      </rPr>
      <t>完成总工程量的</t>
    </r>
    <r>
      <rPr>
        <sz val="18"/>
        <rFont val="Times New Roman"/>
        <family val="2"/>
        <charset val="-122"/>
      </rPr>
      <t>10%</t>
    </r>
  </si>
  <si>
    <r>
      <rPr>
        <sz val="18"/>
        <rFont val="仿宋_GB2312"/>
        <family val="2"/>
        <charset val="-122"/>
      </rPr>
      <t>完成总工程量的</t>
    </r>
    <r>
      <rPr>
        <sz val="18"/>
        <rFont val="Times New Roman"/>
        <family val="2"/>
        <charset val="-122"/>
      </rPr>
      <t>20%</t>
    </r>
  </si>
  <si>
    <r>
      <rPr>
        <sz val="18"/>
        <rFont val="仿宋_GB2312"/>
        <family val="2"/>
        <charset val="-122"/>
      </rPr>
      <t>完成总工程量的</t>
    </r>
    <r>
      <rPr>
        <sz val="18"/>
        <rFont val="Times New Roman"/>
        <family val="2"/>
        <charset val="-122"/>
      </rPr>
      <t>30%</t>
    </r>
  </si>
  <si>
    <r>
      <rPr>
        <sz val="18"/>
        <rFont val="仿宋_GB2312"/>
        <family val="2"/>
        <charset val="-122"/>
      </rPr>
      <t>合肥建元汽车半轴等锻件零部件生产线建设项目</t>
    </r>
  </si>
  <si>
    <r>
      <rPr>
        <sz val="18"/>
        <rFont val="仿宋_GB2312"/>
        <family val="2"/>
        <charset val="-122"/>
      </rPr>
      <t>合肥市建元机械有限责任公司</t>
    </r>
  </si>
  <si>
    <r>
      <rPr>
        <sz val="18"/>
        <rFont val="仿宋_GB2312"/>
        <family val="2"/>
        <charset val="-122"/>
      </rPr>
      <t>新建标准厂房及相关配套设施，主要生产汽车半轴、凸轮轴、贯通轴等锻件</t>
    </r>
  </si>
  <si>
    <r>
      <rPr>
        <sz val="18"/>
        <rFont val="仿宋_GB2312"/>
        <family val="2"/>
        <charset val="-122"/>
      </rPr>
      <t>大中年产</t>
    </r>
    <r>
      <rPr>
        <sz val="18"/>
        <rFont val="Times New Roman"/>
        <family val="2"/>
        <charset val="-122"/>
      </rPr>
      <t>120</t>
    </r>
    <r>
      <rPr>
        <sz val="18"/>
        <rFont val="仿宋_GB2312"/>
        <family val="2"/>
        <charset val="-122"/>
      </rPr>
      <t>万件</t>
    </r>
    <r>
      <rPr>
        <sz val="18"/>
        <rFont val="Times New Roman"/>
        <family val="2"/>
        <charset val="-122"/>
      </rPr>
      <t>SMC</t>
    </r>
    <r>
      <rPr>
        <sz val="18"/>
        <rFont val="仿宋_GB2312"/>
        <family val="2"/>
        <charset val="-122"/>
      </rPr>
      <t>模压产品生产基地项目</t>
    </r>
  </si>
  <si>
    <r>
      <rPr>
        <sz val="18"/>
        <rFont val="仿宋_GB2312"/>
        <family val="2"/>
        <charset val="-122"/>
      </rPr>
      <t>柳州市大中汽车部件制造有限公司</t>
    </r>
  </si>
  <si>
    <r>
      <rPr>
        <sz val="18"/>
        <rFont val="仿宋_GB2312"/>
        <family val="2"/>
        <charset val="-122"/>
      </rPr>
      <t>新建标准厂房及相关配套设施，主要生产导流罩、顶盖等</t>
    </r>
    <r>
      <rPr>
        <sz val="18"/>
        <rFont val="Times New Roman"/>
        <family val="2"/>
        <charset val="-122"/>
      </rPr>
      <t>S</t>
    </r>
    <r>
      <rPr>
        <sz val="18"/>
        <rFont val="仿宋_GB2312"/>
        <family val="2"/>
        <charset val="-122"/>
      </rPr>
      <t>米</t>
    </r>
    <r>
      <rPr>
        <sz val="18"/>
        <rFont val="Times New Roman"/>
        <family val="2"/>
        <charset val="-122"/>
      </rPr>
      <t>C</t>
    </r>
    <r>
      <rPr>
        <sz val="18"/>
        <rFont val="仿宋_GB2312"/>
        <family val="2"/>
        <charset val="-122"/>
      </rPr>
      <t>模压产品</t>
    </r>
  </si>
  <si>
    <r>
      <rPr>
        <sz val="18"/>
        <rFont val="仿宋_GB2312"/>
        <family val="2"/>
        <charset val="-122"/>
      </rPr>
      <t>完成项目备案，设备进场基建建设</t>
    </r>
  </si>
  <si>
    <r>
      <rPr>
        <sz val="18"/>
        <rFont val="仿宋_GB2312"/>
        <family val="2"/>
        <charset val="-122"/>
      </rPr>
      <t>柳州利和智微电子有限公司汽车电子产品新建项目</t>
    </r>
  </si>
  <si>
    <r>
      <rPr>
        <sz val="18"/>
        <rFont val="仿宋_GB2312"/>
        <family val="2"/>
        <charset val="-122"/>
      </rPr>
      <t>柳州利和智微电子有限公司</t>
    </r>
  </si>
  <si>
    <r>
      <rPr>
        <sz val="18"/>
        <rFont val="仿宋_GB2312"/>
        <family val="2"/>
        <charset val="-122"/>
      </rPr>
      <t>租赁厂房</t>
    </r>
    <r>
      <rPr>
        <sz val="18"/>
        <rFont val="Times New Roman"/>
        <family val="2"/>
        <charset val="-122"/>
      </rPr>
      <t>3500</t>
    </r>
    <r>
      <rPr>
        <sz val="18"/>
        <rFont val="仿宋_GB2312"/>
        <family val="2"/>
        <charset val="-122"/>
      </rPr>
      <t>多平方米、购置设备</t>
    </r>
    <r>
      <rPr>
        <sz val="18"/>
        <rFont val="Times New Roman"/>
        <family val="2"/>
        <charset val="-122"/>
      </rPr>
      <t>S</t>
    </r>
    <r>
      <rPr>
        <sz val="18"/>
        <rFont val="仿宋_GB2312"/>
        <family val="2"/>
        <charset val="-122"/>
      </rPr>
      <t>米</t>
    </r>
    <r>
      <rPr>
        <sz val="18"/>
        <rFont val="Times New Roman"/>
        <family val="2"/>
        <charset val="-122"/>
      </rPr>
      <t>T</t>
    </r>
    <r>
      <rPr>
        <sz val="18"/>
        <rFont val="仿宋_GB2312"/>
        <family val="2"/>
        <charset val="-122"/>
      </rPr>
      <t>线</t>
    </r>
    <r>
      <rPr>
        <sz val="18"/>
        <rFont val="Times New Roman"/>
        <family val="2"/>
        <charset val="-122"/>
      </rPr>
      <t>4</t>
    </r>
    <r>
      <rPr>
        <sz val="18"/>
        <rFont val="仿宋_GB2312"/>
        <family val="2"/>
        <charset val="-122"/>
      </rPr>
      <t>条、</t>
    </r>
    <r>
      <rPr>
        <sz val="18"/>
        <rFont val="Times New Roman"/>
        <family val="2"/>
        <charset val="-122"/>
      </rPr>
      <t>DIP</t>
    </r>
    <r>
      <rPr>
        <sz val="18"/>
        <rFont val="仿宋_GB2312"/>
        <family val="2"/>
        <charset val="-122"/>
      </rPr>
      <t>线</t>
    </r>
    <r>
      <rPr>
        <sz val="18"/>
        <rFont val="Times New Roman"/>
        <family val="2"/>
        <charset val="-122"/>
      </rPr>
      <t>2</t>
    </r>
    <r>
      <rPr>
        <sz val="18"/>
        <rFont val="仿宋_GB2312"/>
        <family val="2"/>
        <charset val="-122"/>
      </rPr>
      <t>条，装配测试线</t>
    </r>
    <r>
      <rPr>
        <sz val="18"/>
        <rFont val="Times New Roman"/>
        <family val="2"/>
        <charset val="-122"/>
      </rPr>
      <t>4</t>
    </r>
    <r>
      <rPr>
        <sz val="18"/>
        <rFont val="仿宋_GB2312"/>
        <family val="2"/>
        <charset val="-122"/>
      </rPr>
      <t>条，离线测试设备</t>
    </r>
    <r>
      <rPr>
        <sz val="18"/>
        <rFont val="Times New Roman"/>
        <family val="2"/>
        <charset val="-122"/>
      </rPr>
      <t>10</t>
    </r>
    <r>
      <rPr>
        <sz val="18"/>
        <rFont val="仿宋_GB2312"/>
        <family val="2"/>
        <charset val="-122"/>
      </rPr>
      <t>套，开发设备、试验和辅助设备</t>
    </r>
    <r>
      <rPr>
        <sz val="18"/>
        <rFont val="Times New Roman"/>
        <family val="2"/>
        <charset val="-122"/>
      </rPr>
      <t>30</t>
    </r>
    <r>
      <rPr>
        <sz val="18"/>
        <rFont val="仿宋_GB2312"/>
        <family val="2"/>
        <charset val="-122"/>
      </rPr>
      <t>套</t>
    </r>
  </si>
  <si>
    <r>
      <t>2023</t>
    </r>
    <r>
      <rPr>
        <sz val="18"/>
        <rFont val="仿宋_GB2312"/>
        <family val="2"/>
        <charset val="-122"/>
      </rPr>
      <t>年</t>
    </r>
    <r>
      <rPr>
        <sz val="18"/>
        <rFont val="Times New Roman"/>
        <family val="2"/>
        <charset val="-122"/>
      </rPr>
      <t>6</t>
    </r>
    <r>
      <rPr>
        <sz val="18"/>
        <rFont val="仿宋_GB2312"/>
        <family val="2"/>
        <charset val="-122"/>
      </rPr>
      <t>月</t>
    </r>
  </si>
  <si>
    <r>
      <rPr>
        <sz val="18"/>
        <rFont val="仿宋_GB2312"/>
        <family val="2"/>
        <charset val="-122"/>
      </rPr>
      <t>项目前期工作</t>
    </r>
  </si>
  <si>
    <r>
      <rPr>
        <sz val="18"/>
        <rFont val="仿宋_GB2312"/>
        <family val="2"/>
        <charset val="-122"/>
      </rPr>
      <t>设备购置</t>
    </r>
  </si>
  <si>
    <r>
      <rPr>
        <sz val="18"/>
        <rFont val="仿宋_GB2312"/>
        <family val="2"/>
        <charset val="-122"/>
      </rPr>
      <t>柳州桂格复煊电子工厂扩建项目</t>
    </r>
  </si>
  <si>
    <r>
      <rPr>
        <sz val="18"/>
        <rFont val="仿宋_GB2312"/>
        <family val="2"/>
        <charset val="-122"/>
      </rPr>
      <t>柳州桂格复煊科技有限公司</t>
    </r>
  </si>
  <si>
    <r>
      <rPr>
        <sz val="18"/>
        <rFont val="仿宋_GB2312"/>
        <family val="2"/>
        <charset val="-122"/>
      </rPr>
      <t>租厂房</t>
    </r>
    <r>
      <rPr>
        <sz val="18"/>
        <rFont val="Times New Roman"/>
        <family val="2"/>
        <charset val="-122"/>
      </rPr>
      <t>11800</t>
    </r>
    <r>
      <rPr>
        <sz val="18"/>
        <rFont val="仿宋_GB2312"/>
        <family val="2"/>
        <charset val="-122"/>
      </rPr>
      <t>平方米，投入</t>
    </r>
    <r>
      <rPr>
        <sz val="18"/>
        <rFont val="Times New Roman"/>
        <family val="2"/>
        <charset val="-122"/>
      </rPr>
      <t>S</t>
    </r>
    <r>
      <rPr>
        <sz val="18"/>
        <rFont val="仿宋_GB2312"/>
        <family val="2"/>
        <charset val="-122"/>
      </rPr>
      <t>米</t>
    </r>
    <r>
      <rPr>
        <sz val="18"/>
        <rFont val="Times New Roman"/>
        <family val="2"/>
        <charset val="-122"/>
      </rPr>
      <t>T</t>
    </r>
    <r>
      <rPr>
        <sz val="18"/>
        <rFont val="仿宋_GB2312"/>
        <family val="2"/>
        <charset val="-122"/>
      </rPr>
      <t>自动化产线</t>
    </r>
    <r>
      <rPr>
        <sz val="18"/>
        <rFont val="Times New Roman"/>
        <family val="2"/>
        <charset val="-122"/>
      </rPr>
      <t>18</t>
    </r>
    <r>
      <rPr>
        <sz val="18"/>
        <rFont val="仿宋_GB2312"/>
        <family val="2"/>
        <charset val="-122"/>
      </rPr>
      <t>条，</t>
    </r>
    <r>
      <rPr>
        <sz val="18"/>
        <rFont val="Times New Roman"/>
        <family val="2"/>
        <charset val="-122"/>
      </rPr>
      <t>ICT</t>
    </r>
    <r>
      <rPr>
        <sz val="18"/>
        <rFont val="仿宋_GB2312"/>
        <family val="2"/>
        <charset val="-122"/>
      </rPr>
      <t>检测设备</t>
    </r>
    <r>
      <rPr>
        <sz val="18"/>
        <rFont val="Times New Roman"/>
        <family val="2"/>
        <charset val="-122"/>
      </rPr>
      <t>4</t>
    </r>
    <r>
      <rPr>
        <sz val="18"/>
        <rFont val="仿宋_GB2312"/>
        <family val="2"/>
        <charset val="-122"/>
      </rPr>
      <t>台，三防胶喷涂线</t>
    </r>
    <r>
      <rPr>
        <sz val="18"/>
        <rFont val="Times New Roman"/>
        <family val="2"/>
        <charset val="-122"/>
      </rPr>
      <t>2</t>
    </r>
    <r>
      <rPr>
        <sz val="18"/>
        <rFont val="仿宋_GB2312"/>
        <family val="2"/>
        <charset val="-122"/>
      </rPr>
      <t>条，选择性波峰焊接设备</t>
    </r>
    <r>
      <rPr>
        <sz val="18"/>
        <rFont val="Times New Roman"/>
        <family val="2"/>
        <charset val="-122"/>
      </rPr>
      <t>2</t>
    </r>
    <r>
      <rPr>
        <sz val="18"/>
        <rFont val="仿宋_GB2312"/>
        <family val="2"/>
        <charset val="-122"/>
      </rPr>
      <t>台，</t>
    </r>
    <r>
      <rPr>
        <sz val="18"/>
        <rFont val="Times New Roman"/>
        <family val="2"/>
        <charset val="-122"/>
      </rPr>
      <t>LED</t>
    </r>
    <r>
      <rPr>
        <sz val="18"/>
        <rFont val="仿宋_GB2312"/>
        <family val="2"/>
        <charset val="-122"/>
      </rPr>
      <t>自动化组装线</t>
    </r>
    <r>
      <rPr>
        <sz val="18"/>
        <rFont val="Times New Roman"/>
        <family val="2"/>
        <charset val="-122"/>
      </rPr>
      <t>4</t>
    </r>
    <r>
      <rPr>
        <sz val="18"/>
        <rFont val="仿宋_GB2312"/>
        <family val="2"/>
        <charset val="-122"/>
      </rPr>
      <t>条，</t>
    </r>
    <r>
      <rPr>
        <sz val="18"/>
        <rFont val="Times New Roman"/>
        <family val="2"/>
        <charset val="-122"/>
      </rPr>
      <t>LED</t>
    </r>
    <r>
      <rPr>
        <sz val="18"/>
        <rFont val="仿宋_GB2312"/>
        <family val="2"/>
        <charset val="-122"/>
      </rPr>
      <t>半自动化组装线</t>
    </r>
    <r>
      <rPr>
        <sz val="18"/>
        <rFont val="Times New Roman"/>
        <family val="2"/>
        <charset val="-122"/>
      </rPr>
      <t>4</t>
    </r>
    <r>
      <rPr>
        <sz val="18"/>
        <rFont val="仿宋_GB2312"/>
        <family val="2"/>
        <charset val="-122"/>
      </rPr>
      <t>条等</t>
    </r>
  </si>
  <si>
    <r>
      <rPr>
        <sz val="18"/>
        <rFont val="仿宋_GB2312"/>
        <family val="2"/>
        <charset val="-122"/>
      </rPr>
      <t>开工建设生产线</t>
    </r>
  </si>
  <si>
    <r>
      <rPr>
        <sz val="18"/>
        <rFont val="仿宋_GB2312"/>
        <family val="2"/>
        <charset val="-122"/>
      </rPr>
      <t>江苏协统汽车饰件生产基地项目</t>
    </r>
  </si>
  <si>
    <r>
      <rPr>
        <sz val="18"/>
        <rFont val="仿宋_GB2312"/>
        <family val="2"/>
        <charset val="-122"/>
      </rPr>
      <t>江苏协统复合材料科技有限公司</t>
    </r>
  </si>
  <si>
    <r>
      <rPr>
        <sz val="18"/>
        <rFont val="仿宋_GB2312"/>
        <family val="2"/>
        <charset val="-122"/>
      </rPr>
      <t>新建生产车间、综合仓库及完善公用配套辅助设施等，主要生产汽车内、外饰件等产品</t>
    </r>
  </si>
  <si>
    <r>
      <rPr>
        <sz val="18"/>
        <rFont val="仿宋_GB2312"/>
        <family val="2"/>
        <charset val="-122"/>
      </rPr>
      <t>乘用车车身钣金件焊装产线技术改造项目</t>
    </r>
  </si>
  <si>
    <r>
      <rPr>
        <sz val="18"/>
        <rFont val="仿宋_GB2312"/>
        <family val="2"/>
        <charset val="-122"/>
      </rPr>
      <t>柳州六和方盛机械有限公司</t>
    </r>
  </si>
  <si>
    <r>
      <rPr>
        <sz val="18"/>
        <rFont val="仿宋_GB2312"/>
        <family val="2"/>
        <charset val="-122"/>
      </rPr>
      <t>项目改造原有旧生产线，改造面积</t>
    </r>
    <r>
      <rPr>
        <sz val="18"/>
        <rFont val="Times New Roman"/>
        <family val="2"/>
        <charset val="-122"/>
      </rPr>
      <t>2000</t>
    </r>
    <r>
      <rPr>
        <sz val="18"/>
        <rFont val="仿宋_GB2312"/>
        <family val="2"/>
        <charset val="-122"/>
      </rPr>
      <t>平米，购置生产所需的模、夹检具一批，焊接机器人等关键设备，改造后新建</t>
    </r>
    <r>
      <rPr>
        <sz val="18"/>
        <rFont val="Times New Roman"/>
        <family val="2"/>
        <charset val="-122"/>
      </rPr>
      <t>4</t>
    </r>
    <r>
      <rPr>
        <sz val="18"/>
        <rFont val="仿宋_GB2312"/>
        <family val="2"/>
        <charset val="-122"/>
      </rPr>
      <t>条智能焊接生产线，即乘用车车身钣金件焊装产线，形成年产约</t>
    </r>
    <r>
      <rPr>
        <sz val="18"/>
        <rFont val="Times New Roman"/>
        <family val="2"/>
        <charset val="-122"/>
      </rPr>
      <t>10</t>
    </r>
    <r>
      <rPr>
        <sz val="18"/>
        <rFont val="仿宋_GB2312"/>
        <family val="2"/>
        <charset val="-122"/>
      </rPr>
      <t>万台套车身钣金件总成的生产能力</t>
    </r>
  </si>
  <si>
    <r>
      <rPr>
        <sz val="18"/>
        <rFont val="仿宋_GB2312"/>
        <family val="2"/>
        <charset val="-122"/>
      </rPr>
      <t>调试设备</t>
    </r>
  </si>
  <si>
    <r>
      <rPr>
        <sz val="18"/>
        <rFont val="仿宋_GB2312"/>
        <family val="2"/>
        <charset val="-122"/>
      </rPr>
      <t>苏州英磁新能源科技有限公司与广西汽车集团成立合资公司新能源汽车永磁电机生产项目</t>
    </r>
  </si>
  <si>
    <r>
      <rPr>
        <sz val="18"/>
        <rFont val="仿宋_GB2312"/>
        <family val="2"/>
        <charset val="-122"/>
      </rPr>
      <t>苏州英磁新能源科技有限公司</t>
    </r>
  </si>
  <si>
    <r>
      <rPr>
        <sz val="18"/>
        <rFont val="仿宋_GB2312"/>
        <family val="2"/>
        <charset val="-122"/>
      </rPr>
      <t>市科技局</t>
    </r>
  </si>
  <si>
    <r>
      <rPr>
        <sz val="18"/>
        <rFont val="仿宋_GB2312"/>
        <family val="2"/>
        <charset val="-122"/>
      </rPr>
      <t>项目拟租赁柳东新区花岭工业园标准厂房</t>
    </r>
    <r>
      <rPr>
        <sz val="18"/>
        <rFont val="Times New Roman"/>
        <family val="2"/>
        <charset val="-122"/>
      </rPr>
      <t>5000</t>
    </r>
    <r>
      <rPr>
        <sz val="18"/>
        <rFont val="仿宋_GB2312"/>
        <family val="2"/>
        <charset val="-122"/>
      </rPr>
      <t>平米，项目一期投入资金</t>
    </r>
    <r>
      <rPr>
        <sz val="18"/>
        <rFont val="Times New Roman"/>
        <family val="2"/>
        <charset val="-122"/>
      </rPr>
      <t>1500</t>
    </r>
    <r>
      <rPr>
        <sz val="18"/>
        <rFont val="仿宋_GB2312"/>
        <family val="2"/>
        <charset val="-122"/>
      </rPr>
      <t>万</t>
    </r>
  </si>
  <si>
    <r>
      <rPr>
        <sz val="18"/>
        <rFont val="仿宋_GB2312"/>
        <family val="2"/>
        <charset val="-122"/>
      </rPr>
      <t>明确是否落实资金</t>
    </r>
  </si>
  <si>
    <r>
      <rPr>
        <sz val="18"/>
        <rFont val="仿宋_GB2312"/>
        <family val="2"/>
        <charset val="-122"/>
      </rPr>
      <t>进行项目调整出库</t>
    </r>
  </si>
  <si>
    <r>
      <rPr>
        <sz val="18"/>
        <rFont val="仿宋_GB2312"/>
        <family val="2"/>
        <charset val="-122"/>
      </rPr>
      <t>联合汽车电子柳州新能源项目</t>
    </r>
  </si>
  <si>
    <r>
      <rPr>
        <sz val="18"/>
        <rFont val="仿宋_GB2312"/>
        <family val="2"/>
        <charset val="-122"/>
      </rPr>
      <t>联合汽车电子有限公司</t>
    </r>
  </si>
  <si>
    <r>
      <rPr>
        <sz val="18"/>
        <rFont val="仿宋_GB2312"/>
        <family val="2"/>
        <charset val="-122"/>
      </rPr>
      <t>新建</t>
    </r>
    <r>
      <rPr>
        <sz val="18"/>
        <rFont val="Times New Roman"/>
        <family val="2"/>
        <charset val="-122"/>
      </rPr>
      <t>9</t>
    </r>
    <r>
      <rPr>
        <sz val="18"/>
        <rFont val="仿宋_GB2312"/>
        <family val="2"/>
        <charset val="-122"/>
      </rPr>
      <t>条生产线，生产电机、电力电子控制器、电桥等</t>
    </r>
  </si>
  <si>
    <r>
      <rPr>
        <sz val="18"/>
        <rFont val="仿宋_GB2312"/>
        <family val="2"/>
        <charset val="-122"/>
      </rPr>
      <t>电桥产线投产</t>
    </r>
  </si>
  <si>
    <r>
      <rPr>
        <sz val="18"/>
        <rFont val="仿宋_GB2312"/>
        <family val="2"/>
        <charset val="-122"/>
      </rPr>
      <t>三条产线均已建成投产</t>
    </r>
  </si>
  <si>
    <r>
      <rPr>
        <sz val="18"/>
        <rFont val="仿宋_GB2312"/>
        <family val="2"/>
        <charset val="-122"/>
      </rPr>
      <t>柳州日高控股股份有限公司整体退城入园项目</t>
    </r>
  </si>
  <si>
    <r>
      <rPr>
        <sz val="18"/>
        <rFont val="仿宋_GB2312"/>
        <family val="2"/>
        <charset val="-122"/>
      </rPr>
      <t>柳州日高控股股份有限公司</t>
    </r>
  </si>
  <si>
    <r>
      <rPr>
        <sz val="18"/>
        <rFont val="仿宋_GB2312"/>
        <family val="2"/>
        <charset val="-122"/>
      </rPr>
      <t>总建筑面积约</t>
    </r>
    <r>
      <rPr>
        <sz val="18"/>
        <rFont val="Times New Roman"/>
        <family val="2"/>
        <charset val="-122"/>
      </rPr>
      <t>13</t>
    </r>
    <r>
      <rPr>
        <sz val="18"/>
        <rFont val="仿宋_GB2312"/>
        <family val="2"/>
        <charset val="-122"/>
      </rPr>
      <t>万平方米，预计达产后形成年产</t>
    </r>
    <r>
      <rPr>
        <sz val="18"/>
        <rFont val="Times New Roman"/>
        <family val="2"/>
        <charset val="-122"/>
      </rPr>
      <t>250</t>
    </r>
    <r>
      <rPr>
        <sz val="18"/>
        <rFont val="仿宋_GB2312"/>
        <family val="2"/>
        <charset val="-122"/>
      </rPr>
      <t>万只各类滤清器、</t>
    </r>
    <r>
      <rPr>
        <sz val="18"/>
        <rFont val="Times New Roman"/>
        <family val="2"/>
        <charset val="-122"/>
      </rPr>
      <t>350</t>
    </r>
    <r>
      <rPr>
        <sz val="18"/>
        <rFont val="仿宋_GB2312"/>
        <family val="2"/>
        <charset val="-122"/>
      </rPr>
      <t>万只各类滤芯、</t>
    </r>
    <r>
      <rPr>
        <sz val="18"/>
        <rFont val="Times New Roman"/>
        <family val="2"/>
        <charset val="-122"/>
      </rPr>
      <t>200</t>
    </r>
    <r>
      <rPr>
        <sz val="18"/>
        <rFont val="仿宋_GB2312"/>
        <family val="2"/>
        <charset val="-122"/>
      </rPr>
      <t>万套汽车水泵、</t>
    </r>
    <r>
      <rPr>
        <sz val="18"/>
        <rFont val="Times New Roman"/>
        <family val="2"/>
        <charset val="-122"/>
      </rPr>
      <t>1000</t>
    </r>
    <r>
      <rPr>
        <sz val="18"/>
        <rFont val="仿宋_GB2312"/>
        <family val="2"/>
        <charset val="-122"/>
      </rPr>
      <t>万条发动机用各类管线的生产能力</t>
    </r>
  </si>
  <si>
    <r>
      <rPr>
        <sz val="18"/>
        <rFont val="仿宋_GB2312"/>
        <family val="2"/>
        <charset val="-122"/>
      </rPr>
      <t>完成主体建设</t>
    </r>
    <r>
      <rPr>
        <sz val="18"/>
        <rFont val="Times New Roman"/>
        <family val="2"/>
        <charset val="-122"/>
      </rPr>
      <t>30%</t>
    </r>
  </si>
  <si>
    <r>
      <rPr>
        <sz val="18"/>
        <rFont val="仿宋_GB2312"/>
        <family val="2"/>
        <charset val="-122"/>
      </rPr>
      <t>完成主体建设</t>
    </r>
    <r>
      <rPr>
        <sz val="18"/>
        <rFont val="Times New Roman"/>
        <family val="2"/>
        <charset val="-122"/>
      </rPr>
      <t>60%</t>
    </r>
  </si>
  <si>
    <r>
      <rPr>
        <sz val="18"/>
        <rFont val="仿宋_GB2312"/>
        <family val="2"/>
        <charset val="-122"/>
      </rPr>
      <t>完成主体建设</t>
    </r>
    <r>
      <rPr>
        <sz val="18"/>
        <rFont val="Times New Roman"/>
        <family val="2"/>
        <charset val="-122"/>
      </rPr>
      <t>80%</t>
    </r>
  </si>
  <si>
    <r>
      <rPr>
        <sz val="18"/>
        <rFont val="仿宋_GB2312"/>
        <family val="2"/>
        <charset val="-122"/>
      </rPr>
      <t>项目竣工</t>
    </r>
  </si>
  <si>
    <r>
      <rPr>
        <sz val="18"/>
        <rFont val="仿宋_GB2312"/>
        <family val="2"/>
        <charset val="-122"/>
      </rPr>
      <t>方盛车桥新能源汽车车桥智能制造基地建设项目</t>
    </r>
  </si>
  <si>
    <r>
      <rPr>
        <sz val="18"/>
        <rFont val="仿宋_GB2312"/>
        <family val="2"/>
        <charset val="-122"/>
      </rPr>
      <t>方盛车桥（柳州）有限公司</t>
    </r>
  </si>
  <si>
    <r>
      <rPr>
        <sz val="18"/>
        <rFont val="仿宋_GB2312"/>
        <family val="2"/>
        <charset val="-122"/>
      </rPr>
      <t>新增车桥总成、主减速器总成装配线及涂装线等生产线，年产</t>
    </r>
    <r>
      <rPr>
        <sz val="18"/>
        <rFont val="Times New Roman"/>
        <family val="2"/>
        <charset val="-122"/>
      </rPr>
      <t>20</t>
    </r>
    <r>
      <rPr>
        <sz val="18"/>
        <rFont val="仿宋_GB2312"/>
        <family val="2"/>
        <charset val="-122"/>
      </rPr>
      <t>万根新能源车车桥总成产品</t>
    </r>
  </si>
  <si>
    <r>
      <rPr>
        <sz val="18"/>
        <rFont val="仿宋_GB2312"/>
        <family val="2"/>
        <charset val="-122"/>
      </rPr>
      <t>主体结构施工，设备采购及调试</t>
    </r>
  </si>
  <si>
    <r>
      <rPr>
        <sz val="18"/>
        <rFont val="仿宋_GB2312"/>
        <family val="2"/>
        <charset val="-122"/>
      </rPr>
      <t>一期试产</t>
    </r>
  </si>
  <si>
    <r>
      <rPr>
        <sz val="18"/>
        <rFont val="仿宋_GB2312"/>
        <family val="2"/>
        <charset val="-122"/>
      </rPr>
      <t>新建年产</t>
    </r>
    <r>
      <rPr>
        <sz val="18"/>
        <rFont val="Times New Roman"/>
        <family val="2"/>
        <charset val="-122"/>
      </rPr>
      <t>50</t>
    </r>
    <r>
      <rPr>
        <sz val="18"/>
        <rFont val="仿宋_GB2312"/>
        <family val="2"/>
        <charset val="-122"/>
      </rPr>
      <t>万套混动</t>
    </r>
    <r>
      <rPr>
        <sz val="18"/>
        <rFont val="Times New Roman"/>
        <family val="2"/>
        <charset val="-122"/>
      </rPr>
      <t>48V</t>
    </r>
    <r>
      <rPr>
        <sz val="18"/>
        <rFont val="仿宋_GB2312"/>
        <family val="2"/>
        <charset val="-122"/>
      </rPr>
      <t>电驱及纯高压产品生产线项目</t>
    </r>
  </si>
  <si>
    <r>
      <rPr>
        <sz val="18"/>
        <rFont val="仿宋_GB2312"/>
        <family val="2"/>
        <charset val="-122"/>
      </rPr>
      <t>耐世特汽车系统（柳州）有限公司</t>
    </r>
  </si>
  <si>
    <r>
      <rPr>
        <sz val="18"/>
        <rFont val="仿宋_GB2312"/>
        <family val="2"/>
        <charset val="-122"/>
      </rPr>
      <t>耐世特集团在柳州工厂新建一条</t>
    </r>
    <r>
      <rPr>
        <sz val="18"/>
        <rFont val="Times New Roman"/>
        <family val="2"/>
        <charset val="-122"/>
      </rPr>
      <t>48V</t>
    </r>
    <r>
      <rPr>
        <sz val="18"/>
        <rFont val="仿宋_GB2312"/>
        <family val="2"/>
        <charset val="-122"/>
      </rPr>
      <t>电驱纯高压产品生产线</t>
    </r>
  </si>
  <si>
    <r>
      <rPr>
        <sz val="18"/>
        <rFont val="仿宋_GB2312"/>
        <family val="2"/>
        <charset val="-122"/>
      </rPr>
      <t>完成工程量的</t>
    </r>
    <r>
      <rPr>
        <sz val="18"/>
        <rFont val="Times New Roman"/>
        <family val="2"/>
        <charset val="-122"/>
      </rPr>
      <t>10%</t>
    </r>
    <r>
      <rPr>
        <sz val="18"/>
        <rFont val="仿宋_GB2312"/>
        <family val="2"/>
        <charset val="-122"/>
      </rPr>
      <t>，投资</t>
    </r>
    <r>
      <rPr>
        <sz val="18"/>
        <rFont val="Times New Roman"/>
        <family val="2"/>
        <charset val="-122"/>
      </rPr>
      <t>500</t>
    </r>
    <r>
      <rPr>
        <sz val="18"/>
        <rFont val="仿宋_GB2312"/>
        <family val="2"/>
        <charset val="-122"/>
      </rPr>
      <t>万元</t>
    </r>
  </si>
  <si>
    <r>
      <rPr>
        <sz val="18"/>
        <rFont val="仿宋_GB2312"/>
        <family val="2"/>
        <charset val="-122"/>
      </rPr>
      <t>完成工程量的</t>
    </r>
    <r>
      <rPr>
        <sz val="18"/>
        <rFont val="Times New Roman"/>
        <family val="2"/>
        <charset val="-122"/>
      </rPr>
      <t>40%</t>
    </r>
    <r>
      <rPr>
        <sz val="18"/>
        <rFont val="仿宋_GB2312"/>
        <family val="2"/>
        <charset val="-122"/>
      </rPr>
      <t>，投资</t>
    </r>
    <r>
      <rPr>
        <sz val="18"/>
        <rFont val="Times New Roman"/>
        <family val="2"/>
        <charset val="-122"/>
      </rPr>
      <t>3000</t>
    </r>
    <r>
      <rPr>
        <sz val="18"/>
        <rFont val="仿宋_GB2312"/>
        <family val="2"/>
        <charset val="-122"/>
      </rPr>
      <t>万元</t>
    </r>
  </si>
  <si>
    <r>
      <rPr>
        <sz val="18"/>
        <rFont val="仿宋_GB2312"/>
        <family val="2"/>
        <charset val="-122"/>
      </rPr>
      <t>完成工程量的</t>
    </r>
    <r>
      <rPr>
        <sz val="18"/>
        <rFont val="Times New Roman"/>
        <family val="2"/>
        <charset val="-122"/>
      </rPr>
      <t>60%</t>
    </r>
    <r>
      <rPr>
        <sz val="18"/>
        <rFont val="仿宋_GB2312"/>
        <family val="2"/>
        <charset val="-122"/>
      </rPr>
      <t>，投资</t>
    </r>
    <r>
      <rPr>
        <sz val="18"/>
        <rFont val="Times New Roman"/>
        <family val="2"/>
        <charset val="-122"/>
      </rPr>
      <t>4000</t>
    </r>
    <r>
      <rPr>
        <sz val="18"/>
        <rFont val="仿宋_GB2312"/>
        <family val="2"/>
        <charset val="-122"/>
      </rPr>
      <t>万元</t>
    </r>
  </si>
  <si>
    <r>
      <rPr>
        <sz val="18"/>
        <rFont val="仿宋_GB2312"/>
        <family val="2"/>
        <charset val="-122"/>
      </rPr>
      <t>完成工程量的</t>
    </r>
    <r>
      <rPr>
        <sz val="18"/>
        <rFont val="Times New Roman"/>
        <family val="2"/>
        <charset val="-122"/>
      </rPr>
      <t>80%</t>
    </r>
    <r>
      <rPr>
        <sz val="18"/>
        <rFont val="仿宋_GB2312"/>
        <family val="2"/>
        <charset val="-122"/>
      </rPr>
      <t>，投资</t>
    </r>
    <r>
      <rPr>
        <sz val="18"/>
        <rFont val="Times New Roman"/>
        <family val="2"/>
        <charset val="-122"/>
      </rPr>
      <t>3000</t>
    </r>
    <r>
      <rPr>
        <sz val="18"/>
        <rFont val="仿宋_GB2312"/>
        <family val="2"/>
        <charset val="-122"/>
      </rPr>
      <t>万元</t>
    </r>
  </si>
  <si>
    <r>
      <rPr>
        <sz val="18"/>
        <rFont val="仿宋_GB2312"/>
        <family val="2"/>
        <charset val="-122"/>
      </rPr>
      <t>博泰柳州智能网联产业智造基地智能制造工厂项目</t>
    </r>
  </si>
  <si>
    <r>
      <rPr>
        <sz val="18"/>
        <rFont val="仿宋_GB2312"/>
        <family val="2"/>
        <charset val="-122"/>
      </rPr>
      <t>柳州博泰车联网有限公司</t>
    </r>
  </si>
  <si>
    <r>
      <rPr>
        <sz val="18"/>
        <rFont val="仿宋_GB2312"/>
        <family val="2"/>
        <charset val="-122"/>
      </rPr>
      <t>用地面积约</t>
    </r>
    <r>
      <rPr>
        <sz val="18"/>
        <rFont val="Times New Roman"/>
        <family val="2"/>
        <charset val="-122"/>
      </rPr>
      <t>50.06</t>
    </r>
    <r>
      <rPr>
        <sz val="18"/>
        <rFont val="仿宋_GB2312"/>
        <family val="2"/>
        <charset val="-122"/>
      </rPr>
      <t>亩，建筑面积约</t>
    </r>
    <r>
      <rPr>
        <sz val="18"/>
        <rFont val="Times New Roman"/>
        <family val="2"/>
        <charset val="-122"/>
      </rPr>
      <t>4</t>
    </r>
    <r>
      <rPr>
        <sz val="18"/>
        <rFont val="仿宋_GB2312"/>
        <family val="2"/>
        <charset val="-122"/>
      </rPr>
      <t>万平方米，投产后可逐步实现整体</t>
    </r>
    <r>
      <rPr>
        <sz val="18"/>
        <rFont val="Times New Roman"/>
        <family val="2"/>
        <charset val="-122"/>
      </rPr>
      <t>150</t>
    </r>
    <r>
      <rPr>
        <sz val="18"/>
        <rFont val="仿宋_GB2312"/>
        <family val="2"/>
        <charset val="-122"/>
      </rPr>
      <t>万台套</t>
    </r>
    <r>
      <rPr>
        <sz val="18"/>
        <rFont val="Times New Roman"/>
        <family val="2"/>
        <charset val="-122"/>
      </rPr>
      <t>/</t>
    </r>
    <r>
      <rPr>
        <sz val="18"/>
        <rFont val="仿宋_GB2312"/>
        <family val="2"/>
        <charset val="-122"/>
      </rPr>
      <t>年智能网联设备的产能规模</t>
    </r>
  </si>
  <si>
    <r>
      <rPr>
        <sz val="18"/>
        <rFont val="仿宋_GB2312"/>
        <family val="2"/>
        <charset val="-122"/>
      </rPr>
      <t>完成项目总平设计</t>
    </r>
  </si>
  <si>
    <r>
      <rPr>
        <sz val="18"/>
        <rFont val="仿宋_GB2312"/>
        <family val="2"/>
        <charset val="-122"/>
      </rPr>
      <t>项目进场厂区配套建设</t>
    </r>
  </si>
  <si>
    <r>
      <rPr>
        <sz val="18"/>
        <rFont val="仿宋_GB2312"/>
        <family val="2"/>
        <charset val="-122"/>
      </rPr>
      <t>柳州建林年产</t>
    </r>
    <r>
      <rPr>
        <sz val="18"/>
        <rFont val="Times New Roman"/>
        <family val="2"/>
        <charset val="-122"/>
      </rPr>
      <t>300</t>
    </r>
    <r>
      <rPr>
        <sz val="18"/>
        <rFont val="仿宋_GB2312"/>
        <family val="2"/>
        <charset val="-122"/>
      </rPr>
      <t>套汽车模具及</t>
    </r>
    <r>
      <rPr>
        <sz val="18"/>
        <rFont val="Times New Roman"/>
        <family val="2"/>
        <charset val="-122"/>
      </rPr>
      <t>120</t>
    </r>
    <r>
      <rPr>
        <sz val="18"/>
        <rFont val="仿宋_GB2312"/>
        <family val="2"/>
        <charset val="-122"/>
      </rPr>
      <t>万套塑料制品项目</t>
    </r>
  </si>
  <si>
    <r>
      <rPr>
        <sz val="18"/>
        <rFont val="仿宋_GB2312"/>
        <family val="2"/>
        <charset val="-122"/>
      </rPr>
      <t>柳州建林模具有限公司</t>
    </r>
  </si>
  <si>
    <r>
      <rPr>
        <sz val="18"/>
        <rFont val="仿宋_GB2312"/>
        <family val="2"/>
        <charset val="-122"/>
      </rPr>
      <t>建筑面积约</t>
    </r>
    <r>
      <rPr>
        <sz val="18"/>
        <rFont val="Times New Roman"/>
        <family val="2"/>
        <charset val="-122"/>
      </rPr>
      <t>5.2</t>
    </r>
    <r>
      <rPr>
        <sz val="18"/>
        <rFont val="仿宋_GB2312"/>
        <family val="2"/>
        <charset val="-122"/>
      </rPr>
      <t>万平方米，主要建设厂房、产品生产车间及技术研发中心等</t>
    </r>
  </si>
  <si>
    <r>
      <rPr>
        <sz val="18"/>
        <rFont val="仿宋_GB2312"/>
        <family val="2"/>
        <charset val="-122"/>
      </rPr>
      <t>完成总工程量的</t>
    </r>
    <r>
      <rPr>
        <sz val="18"/>
        <rFont val="Times New Roman"/>
        <family val="2"/>
        <charset val="-122"/>
      </rPr>
      <t>50%</t>
    </r>
  </si>
  <si>
    <r>
      <rPr>
        <sz val="18"/>
        <rFont val="仿宋_GB2312"/>
        <family val="2"/>
        <charset val="-122"/>
      </rPr>
      <t>完成总工程量的</t>
    </r>
    <r>
      <rPr>
        <sz val="18"/>
        <rFont val="Times New Roman"/>
        <family val="2"/>
        <charset val="-122"/>
      </rPr>
      <t>60%</t>
    </r>
  </si>
  <si>
    <r>
      <rPr>
        <sz val="18"/>
        <rFont val="仿宋_GB2312"/>
        <family val="2"/>
        <charset val="-122"/>
      </rPr>
      <t>广西大吉汽车配件产业园汽车零部件再制造项目</t>
    </r>
  </si>
  <si>
    <r>
      <rPr>
        <sz val="18"/>
        <rFont val="仿宋_GB2312"/>
        <family val="2"/>
        <charset val="-122"/>
      </rPr>
      <t>柳州市沿东实业有限公司</t>
    </r>
  </si>
  <si>
    <r>
      <rPr>
        <sz val="18"/>
        <rFont val="仿宋_GB2312"/>
        <family val="2"/>
        <charset val="-122"/>
      </rPr>
      <t>新建</t>
    </r>
    <r>
      <rPr>
        <sz val="18"/>
        <rFont val="Times New Roman"/>
        <family val="2"/>
        <charset val="-122"/>
      </rPr>
      <t>94116.33</t>
    </r>
    <r>
      <rPr>
        <sz val="18"/>
        <rFont val="仿宋_GB2312"/>
        <family val="2"/>
        <charset val="-122"/>
      </rPr>
      <t>平方米标准厂房，形成</t>
    </r>
    <r>
      <rPr>
        <sz val="18"/>
        <rFont val="Times New Roman"/>
        <family val="2"/>
        <charset val="-122"/>
      </rPr>
      <t>3</t>
    </r>
    <r>
      <rPr>
        <sz val="18"/>
        <rFont val="仿宋_GB2312"/>
        <family val="2"/>
        <charset val="-122"/>
      </rPr>
      <t>万辆</t>
    </r>
    <r>
      <rPr>
        <sz val="18"/>
        <rFont val="Times New Roman"/>
        <family val="2"/>
        <charset val="-122"/>
      </rPr>
      <t>/</t>
    </r>
    <r>
      <rPr>
        <sz val="18"/>
        <rFont val="仿宋_GB2312"/>
        <family val="2"/>
        <charset val="-122"/>
      </rPr>
      <t>年的报废汽车拆解能力，每台汽车拆解后经过再制造可生产零部件</t>
    </r>
    <r>
      <rPr>
        <sz val="18"/>
        <rFont val="Times New Roman"/>
        <family val="2"/>
        <charset val="-122"/>
      </rPr>
      <t>3</t>
    </r>
    <r>
      <rPr>
        <sz val="18"/>
        <rFont val="仿宋_GB2312"/>
        <family val="2"/>
        <charset val="-122"/>
      </rPr>
      <t>万套</t>
    </r>
  </si>
  <si>
    <r>
      <rPr>
        <sz val="18"/>
        <rFont val="仿宋_GB2312"/>
        <family val="2"/>
        <charset val="-122"/>
      </rPr>
      <t>完成总工程量的</t>
    </r>
    <r>
      <rPr>
        <sz val="18"/>
        <rFont val="Times New Roman"/>
        <family val="2"/>
        <charset val="-122"/>
      </rPr>
      <t>85%</t>
    </r>
  </si>
  <si>
    <r>
      <rPr>
        <sz val="18"/>
        <rFont val="仿宋_GB2312"/>
        <family val="2"/>
        <charset val="-122"/>
      </rPr>
      <t>轾驱科技新能源汽车电驱系统制造项目</t>
    </r>
  </si>
  <si>
    <r>
      <rPr>
        <sz val="18"/>
        <rFont val="仿宋_GB2312"/>
        <family val="2"/>
        <charset val="-122"/>
      </rPr>
      <t>轾驱新能源（柳州）有限公司</t>
    </r>
  </si>
  <si>
    <r>
      <rPr>
        <sz val="18"/>
        <rFont val="仿宋_GB2312"/>
        <family val="2"/>
        <charset val="-122"/>
      </rPr>
      <t>厂房面积约</t>
    </r>
    <r>
      <rPr>
        <sz val="18"/>
        <rFont val="Times New Roman"/>
        <family val="2"/>
        <charset val="-122"/>
      </rPr>
      <t>14000</t>
    </r>
    <r>
      <rPr>
        <sz val="18"/>
        <rFont val="仿宋_GB2312"/>
        <family val="2"/>
        <charset val="-122"/>
      </rPr>
      <t>平方米，建设以新能源汽车电机、混合动力箱、定转子和电驱动桥的产线建设为主，及相关测试验证中心</t>
    </r>
  </si>
  <si>
    <r>
      <rPr>
        <sz val="18"/>
        <rFont val="仿宋_GB2312"/>
        <family val="2"/>
        <charset val="-122"/>
      </rPr>
      <t>完成二期产线安装并投产</t>
    </r>
  </si>
  <si>
    <r>
      <rPr>
        <sz val="18"/>
        <rFont val="仿宋_GB2312"/>
        <family val="2"/>
        <charset val="-122"/>
      </rPr>
      <t>完善电机测试台架建设，混动箱、电驱动桥、电机样机交样，完善</t>
    </r>
    <r>
      <rPr>
        <sz val="18"/>
        <rFont val="Times New Roman"/>
        <family val="2"/>
        <charset val="-122"/>
      </rPr>
      <t>16949</t>
    </r>
    <r>
      <rPr>
        <sz val="18"/>
        <rFont val="仿宋_GB2312"/>
        <family val="2"/>
        <charset val="-122"/>
      </rPr>
      <t>质量体系</t>
    </r>
  </si>
  <si>
    <r>
      <rPr>
        <sz val="18"/>
        <rFont val="仿宋_GB2312"/>
        <family val="2"/>
        <charset val="-122"/>
      </rPr>
      <t>客户的匹配、开发，完成开模相关工作</t>
    </r>
  </si>
  <si>
    <r>
      <rPr>
        <sz val="18"/>
        <rFont val="仿宋_GB2312"/>
        <family val="2"/>
        <charset val="-122"/>
      </rPr>
      <t>试产、完成量产前期准备工作</t>
    </r>
  </si>
  <si>
    <r>
      <rPr>
        <sz val="18"/>
        <rFont val="仿宋_GB2312"/>
        <family val="2"/>
        <charset val="-122"/>
      </rPr>
      <t>温州瑞明年产</t>
    </r>
    <r>
      <rPr>
        <sz val="18"/>
        <rFont val="Times New Roman"/>
        <family val="2"/>
        <charset val="-122"/>
      </rPr>
      <t>200</t>
    </r>
    <r>
      <rPr>
        <sz val="18"/>
        <rFont val="仿宋_GB2312"/>
        <family val="2"/>
        <charset val="-122"/>
      </rPr>
      <t>万件铝合金铸件项目（二、三期）</t>
    </r>
  </si>
  <si>
    <r>
      <rPr>
        <sz val="18"/>
        <rFont val="仿宋_GB2312"/>
        <family val="2"/>
        <charset val="-122"/>
      </rPr>
      <t>温州瑞明工业股份有限公司</t>
    </r>
  </si>
  <si>
    <r>
      <rPr>
        <sz val="18"/>
        <rFont val="仿宋_GB2312"/>
        <family val="2"/>
        <charset val="-122"/>
      </rPr>
      <t>新建标准厂房及相关配套设施，主要生产缸盖罩、缸盖、缸体等铝铸件以及新能源电机壳体和变速器壳体</t>
    </r>
  </si>
  <si>
    <r>
      <rPr>
        <sz val="18"/>
        <rFont val="仿宋_GB2312"/>
        <family val="2"/>
        <charset val="-122"/>
      </rPr>
      <t>厂区基础设施建设</t>
    </r>
  </si>
  <si>
    <r>
      <rPr>
        <sz val="18"/>
        <rFont val="仿宋_GB2312"/>
        <family val="2"/>
        <charset val="-122"/>
      </rPr>
      <t>主体竣工</t>
    </r>
  </si>
  <si>
    <r>
      <rPr>
        <sz val="18"/>
        <rFont val="仿宋_GB2312"/>
        <family val="2"/>
        <charset val="-122"/>
      </rPr>
      <t>青岛博泰汽车年产</t>
    </r>
    <r>
      <rPr>
        <sz val="18"/>
        <rFont val="Times New Roman"/>
        <family val="2"/>
        <charset val="-122"/>
      </rPr>
      <t>3</t>
    </r>
    <r>
      <rPr>
        <sz val="18"/>
        <rFont val="仿宋_GB2312"/>
        <family val="2"/>
        <charset val="-122"/>
      </rPr>
      <t>万吨商用车底盘高性能铸件及</t>
    </r>
    <r>
      <rPr>
        <sz val="18"/>
        <rFont val="Times New Roman"/>
        <family val="2"/>
        <charset val="-122"/>
      </rPr>
      <t>EPP</t>
    </r>
    <r>
      <rPr>
        <sz val="18"/>
        <rFont val="仿宋_GB2312"/>
        <family val="2"/>
        <charset val="-122"/>
      </rPr>
      <t>商用车卧铺总成项目</t>
    </r>
  </si>
  <si>
    <r>
      <rPr>
        <sz val="18"/>
        <rFont val="仿宋_GB2312"/>
        <family val="2"/>
        <charset val="-122"/>
      </rPr>
      <t>青岛博泰汽车零部件有限责任公司</t>
    </r>
  </si>
  <si>
    <r>
      <rPr>
        <sz val="18"/>
        <rFont val="仿宋_GB2312"/>
        <family val="2"/>
        <charset val="-122"/>
      </rPr>
      <t>总建筑面积约</t>
    </r>
    <r>
      <rPr>
        <sz val="18"/>
        <rFont val="Times New Roman"/>
        <family val="2"/>
        <charset val="-122"/>
      </rPr>
      <t>36000</t>
    </r>
    <r>
      <rPr>
        <sz val="18"/>
        <rFont val="仿宋_GB2312"/>
        <family val="2"/>
        <charset val="-122"/>
      </rPr>
      <t>平方米，建设</t>
    </r>
    <r>
      <rPr>
        <sz val="18"/>
        <rFont val="Times New Roman"/>
        <family val="2"/>
        <charset val="-122"/>
      </rPr>
      <t>3</t>
    </r>
    <r>
      <rPr>
        <sz val="18"/>
        <rFont val="仿宋_GB2312"/>
        <family val="2"/>
        <charset val="-122"/>
      </rPr>
      <t>个生产车间，年产</t>
    </r>
    <r>
      <rPr>
        <sz val="18"/>
        <rFont val="Times New Roman"/>
        <family val="2"/>
        <charset val="-122"/>
      </rPr>
      <t>3</t>
    </r>
    <r>
      <rPr>
        <sz val="18"/>
        <rFont val="仿宋_GB2312"/>
        <family val="2"/>
        <charset val="-122"/>
      </rPr>
      <t>万吨商用车底盘高性能铸件及</t>
    </r>
    <r>
      <rPr>
        <sz val="18"/>
        <rFont val="Times New Roman"/>
        <family val="2"/>
        <charset val="-122"/>
      </rPr>
      <t>EPP</t>
    </r>
    <r>
      <rPr>
        <sz val="18"/>
        <rFont val="仿宋_GB2312"/>
        <family val="2"/>
        <charset val="-122"/>
      </rPr>
      <t>商用车卧铺总成</t>
    </r>
  </si>
  <si>
    <r>
      <rPr>
        <sz val="18"/>
        <rFont val="仿宋_GB2312"/>
        <family val="2"/>
        <charset val="-122"/>
      </rPr>
      <t>第一条造型线建设完毕</t>
    </r>
  </si>
  <si>
    <r>
      <rPr>
        <sz val="18"/>
        <rFont val="仿宋_GB2312"/>
        <family val="2"/>
        <charset val="-122"/>
      </rPr>
      <t>完成桩基础设计变更</t>
    </r>
  </si>
  <si>
    <r>
      <rPr>
        <sz val="18"/>
        <rFont val="仿宋_GB2312"/>
        <family val="2"/>
        <charset val="-122"/>
      </rPr>
      <t>完成第一条造型线建设</t>
    </r>
  </si>
  <si>
    <r>
      <rPr>
        <sz val="18"/>
        <rFont val="仿宋_GB2312"/>
        <family val="2"/>
        <charset val="-122"/>
      </rPr>
      <t>方盛车桥低地板大型客车专用桥齿轮产业化二期技改项目</t>
    </r>
  </si>
  <si>
    <r>
      <rPr>
        <sz val="18"/>
        <rFont val="仿宋_GB2312"/>
        <family val="2"/>
        <charset val="-122"/>
      </rPr>
      <t>在原厂区新增数控车床、数控滚齿机、螺旋锥齿轮磨齿机等生产及试验检测设备，新增年产</t>
    </r>
    <r>
      <rPr>
        <sz val="18"/>
        <rFont val="Times New Roman"/>
        <family val="2"/>
        <charset val="-122"/>
      </rPr>
      <t>6</t>
    </r>
    <r>
      <rPr>
        <sz val="18"/>
        <rFont val="仿宋_GB2312"/>
        <family val="2"/>
        <charset val="-122"/>
      </rPr>
      <t>万套低地板大型客车桥齿轮零件的生产能力</t>
    </r>
  </si>
  <si>
    <r>
      <rPr>
        <sz val="18"/>
        <rFont val="仿宋_GB2312"/>
        <family val="2"/>
        <charset val="-122"/>
      </rPr>
      <t>设备采购及调试</t>
    </r>
  </si>
  <si>
    <r>
      <rPr>
        <sz val="18"/>
        <rFont val="仿宋_GB2312"/>
        <family val="2"/>
        <charset val="-122"/>
      </rPr>
      <t>试产</t>
    </r>
  </si>
  <si>
    <r>
      <rPr>
        <sz val="18"/>
        <rFont val="仿宋_GB2312"/>
        <family val="2"/>
        <charset val="-122"/>
      </rPr>
      <t>广西双英智能汽车座椅的研发及产业化项目</t>
    </r>
  </si>
  <si>
    <r>
      <rPr>
        <sz val="18"/>
        <rFont val="仿宋_GB2312"/>
        <family val="2"/>
        <charset val="-122"/>
      </rPr>
      <t>广西双英集团股份有限公司</t>
    </r>
  </si>
  <si>
    <r>
      <rPr>
        <sz val="18"/>
        <rFont val="仿宋_GB2312"/>
        <family val="2"/>
        <charset val="-122"/>
      </rPr>
      <t>建设智能座椅、智慧车联网、汽车娱乐系统等智能生产线</t>
    </r>
    <r>
      <rPr>
        <sz val="18"/>
        <rFont val="Times New Roman"/>
        <family val="2"/>
        <charset val="-122"/>
      </rPr>
      <t>3</t>
    </r>
    <r>
      <rPr>
        <sz val="18"/>
        <rFont val="仿宋_GB2312"/>
        <family val="2"/>
        <charset val="-122"/>
      </rPr>
      <t>条，实现年产</t>
    </r>
    <r>
      <rPr>
        <sz val="18"/>
        <rFont val="Times New Roman"/>
        <family val="2"/>
        <charset val="-122"/>
      </rPr>
      <t>1.6</t>
    </r>
    <r>
      <rPr>
        <sz val="18"/>
        <rFont val="仿宋_GB2312"/>
        <family val="2"/>
        <charset val="-122"/>
      </rPr>
      <t>万个座椅的生产能力</t>
    </r>
  </si>
  <si>
    <r>
      <rPr>
        <sz val="18"/>
        <rFont val="仿宋_GB2312"/>
        <family val="2"/>
        <charset val="-122"/>
      </rPr>
      <t>产品推广，试产</t>
    </r>
  </si>
  <si>
    <r>
      <rPr>
        <sz val="18"/>
        <rFont val="仿宋_GB2312"/>
        <family val="2"/>
        <charset val="-122"/>
      </rPr>
      <t>投产</t>
    </r>
  </si>
  <si>
    <r>
      <rPr>
        <sz val="18"/>
        <rFont val="仿宋_GB2312"/>
        <family val="2"/>
        <charset val="-122"/>
      </rPr>
      <t>乘用车自动玻璃升降器等汽车零部件生产线项目</t>
    </r>
  </si>
  <si>
    <r>
      <rPr>
        <sz val="18"/>
        <rFont val="仿宋_GB2312"/>
        <family val="2"/>
        <charset val="-122"/>
      </rPr>
      <t>柳州市金元机械制造有限公司</t>
    </r>
  </si>
  <si>
    <r>
      <rPr>
        <sz val="18"/>
        <rFont val="仿宋_GB2312"/>
        <family val="2"/>
        <charset val="-122"/>
      </rPr>
      <t>项目用地面积</t>
    </r>
    <r>
      <rPr>
        <sz val="18"/>
        <rFont val="Times New Roman"/>
        <family val="2"/>
        <charset val="-122"/>
      </rPr>
      <t>39.63</t>
    </r>
    <r>
      <rPr>
        <sz val="18"/>
        <rFont val="仿宋_GB2312"/>
        <family val="2"/>
        <charset val="-122"/>
      </rPr>
      <t>亩，总建筑面积</t>
    </r>
    <r>
      <rPr>
        <sz val="18"/>
        <rFont val="Times New Roman"/>
        <family val="2"/>
        <charset val="-122"/>
      </rPr>
      <t>38496.29</t>
    </r>
    <r>
      <rPr>
        <sz val="18"/>
        <rFont val="仿宋_GB2312"/>
        <family val="2"/>
        <charset val="-122"/>
      </rPr>
      <t>平方米，建设</t>
    </r>
    <r>
      <rPr>
        <sz val="18"/>
        <rFont val="Times New Roman"/>
        <family val="2"/>
        <charset val="-122"/>
      </rPr>
      <t>3</t>
    </r>
    <r>
      <rPr>
        <sz val="18"/>
        <rFont val="仿宋_GB2312"/>
        <family val="2"/>
        <charset val="-122"/>
      </rPr>
      <t>栋厂房及配套设施，采购安装生产线等</t>
    </r>
  </si>
  <si>
    <r>
      <rPr>
        <sz val="18"/>
        <rFont val="仿宋_GB2312"/>
        <family val="2"/>
        <charset val="-122"/>
      </rPr>
      <t>完成总工程量的</t>
    </r>
    <r>
      <rPr>
        <sz val="18"/>
        <rFont val="Times New Roman"/>
        <family val="2"/>
        <charset val="-122"/>
      </rPr>
      <t>70%</t>
    </r>
  </si>
  <si>
    <r>
      <rPr>
        <sz val="18"/>
        <rFont val="仿宋_GB2312"/>
        <family val="2"/>
        <charset val="-122"/>
      </rPr>
      <t>完成总工程量的</t>
    </r>
    <r>
      <rPr>
        <sz val="18"/>
        <rFont val="Times New Roman"/>
        <family val="2"/>
        <charset val="-122"/>
      </rPr>
      <t>80%</t>
    </r>
  </si>
  <si>
    <r>
      <rPr>
        <sz val="18"/>
        <rFont val="仿宋_GB2312"/>
        <family val="2"/>
        <charset val="-122"/>
      </rPr>
      <t>汽车智能安全气囊零部件建设项目</t>
    </r>
  </si>
  <si>
    <r>
      <rPr>
        <sz val="18"/>
        <rFont val="仿宋_GB2312"/>
        <family val="2"/>
        <charset val="-122"/>
      </rPr>
      <t>延锋（柳州）座椅零部件有限公司</t>
    </r>
  </si>
  <si>
    <r>
      <rPr>
        <sz val="18"/>
        <rFont val="仿宋_GB2312"/>
        <family val="2"/>
        <charset val="-122"/>
      </rPr>
      <t>租赁厂房</t>
    </r>
    <r>
      <rPr>
        <sz val="18"/>
        <rFont val="Times New Roman"/>
        <family val="2"/>
        <charset val="-122"/>
      </rPr>
      <t>6000</t>
    </r>
    <r>
      <rPr>
        <sz val="18"/>
        <rFont val="仿宋_GB2312"/>
        <family val="2"/>
        <charset val="-122"/>
      </rPr>
      <t>平方米，建成</t>
    </r>
    <r>
      <rPr>
        <sz val="18"/>
        <rFont val="Times New Roman"/>
        <family val="2"/>
        <charset val="-122"/>
      </rPr>
      <t>700</t>
    </r>
    <r>
      <rPr>
        <sz val="18"/>
        <rFont val="仿宋_GB2312"/>
        <family val="2"/>
        <charset val="-122"/>
      </rPr>
      <t>万件</t>
    </r>
    <r>
      <rPr>
        <sz val="18"/>
        <rFont val="Times New Roman"/>
        <family val="2"/>
        <charset val="-122"/>
      </rPr>
      <t>/</t>
    </r>
    <r>
      <rPr>
        <sz val="18"/>
        <rFont val="仿宋_GB2312"/>
        <family val="2"/>
        <charset val="-122"/>
      </rPr>
      <t>年的气袋生产能力</t>
    </r>
  </si>
  <si>
    <r>
      <rPr>
        <sz val="18"/>
        <rFont val="仿宋_GB2312"/>
        <family val="2"/>
        <charset val="-122"/>
      </rPr>
      <t>河西工业园模具及汽车部件制造基地</t>
    </r>
  </si>
  <si>
    <r>
      <rPr>
        <sz val="18"/>
        <rFont val="仿宋_GB2312"/>
        <family val="2"/>
        <charset val="-122"/>
      </rPr>
      <t>广西汇山珩汽车科技有限公司</t>
    </r>
  </si>
  <si>
    <r>
      <rPr>
        <sz val="18"/>
        <rFont val="仿宋_GB2312"/>
        <family val="2"/>
        <charset val="-122"/>
      </rPr>
      <t>项目土地范围</t>
    </r>
    <r>
      <rPr>
        <sz val="18"/>
        <rFont val="Times New Roman"/>
        <family val="2"/>
        <charset val="-122"/>
      </rPr>
      <t>30</t>
    </r>
    <r>
      <rPr>
        <sz val="18"/>
        <rFont val="仿宋_GB2312"/>
        <family val="2"/>
        <charset val="-122"/>
      </rPr>
      <t>亩。规划建筑总面积面积</t>
    </r>
    <r>
      <rPr>
        <sz val="18"/>
        <rFont val="Times New Roman"/>
        <family val="2"/>
        <charset val="-122"/>
      </rPr>
      <t>21540</t>
    </r>
    <r>
      <rPr>
        <sz val="18"/>
        <rFont val="仿宋_GB2312"/>
        <family val="2"/>
        <charset val="-122"/>
      </rPr>
      <t>平方米，其中厂房</t>
    </r>
    <r>
      <rPr>
        <sz val="18"/>
        <rFont val="Times New Roman"/>
        <family val="2"/>
        <charset val="-122"/>
      </rPr>
      <t>1#6900</t>
    </r>
    <r>
      <rPr>
        <sz val="18"/>
        <rFont val="仿宋_GB2312"/>
        <family val="2"/>
        <charset val="-122"/>
      </rPr>
      <t>平方米，厂房</t>
    </r>
    <r>
      <rPr>
        <sz val="18"/>
        <rFont val="Times New Roman"/>
        <family val="2"/>
        <charset val="-122"/>
      </rPr>
      <t>2#9800</t>
    </r>
    <r>
      <rPr>
        <sz val="18"/>
        <rFont val="仿宋_GB2312"/>
        <family val="2"/>
        <charset val="-122"/>
      </rPr>
      <t>平方米，办公楼</t>
    </r>
    <r>
      <rPr>
        <sz val="18"/>
        <rFont val="Times New Roman"/>
        <family val="2"/>
        <charset val="-122"/>
      </rPr>
      <t>880</t>
    </r>
    <r>
      <rPr>
        <sz val="18"/>
        <rFont val="仿宋_GB2312"/>
        <family val="2"/>
        <charset val="-122"/>
      </rPr>
      <t>平方米，实验楼</t>
    </r>
    <r>
      <rPr>
        <sz val="18"/>
        <rFont val="Times New Roman"/>
        <family val="2"/>
        <charset val="-122"/>
      </rPr>
      <t>3900</t>
    </r>
    <r>
      <rPr>
        <sz val="18"/>
        <rFont val="仿宋_GB2312"/>
        <family val="2"/>
        <charset val="-122"/>
      </rPr>
      <t>平方米</t>
    </r>
  </si>
  <si>
    <r>
      <rPr>
        <sz val="18"/>
        <rFont val="仿宋_GB2312"/>
        <family val="2"/>
        <charset val="-122"/>
      </rPr>
      <t>完成总工程量的</t>
    </r>
    <r>
      <rPr>
        <sz val="18"/>
        <rFont val="Times New Roman"/>
        <family val="2"/>
        <charset val="-122"/>
      </rPr>
      <t>40%</t>
    </r>
  </si>
  <si>
    <r>
      <rPr>
        <sz val="18"/>
        <rFont val="仿宋_GB2312"/>
        <family val="2"/>
        <charset val="-122"/>
      </rPr>
      <t>柳州广泽机械模具制造基地项目</t>
    </r>
  </si>
  <si>
    <r>
      <rPr>
        <sz val="18"/>
        <rFont val="仿宋_GB2312"/>
        <family val="2"/>
        <charset val="-122"/>
      </rPr>
      <t>柳州市广泽机械制造有限责任公司</t>
    </r>
  </si>
  <si>
    <r>
      <rPr>
        <sz val="18"/>
        <rFont val="仿宋_GB2312"/>
        <family val="2"/>
        <charset val="-122"/>
      </rPr>
      <t>用地面积约</t>
    </r>
    <r>
      <rPr>
        <sz val="18"/>
        <rFont val="Times New Roman"/>
        <family val="2"/>
        <charset val="-122"/>
      </rPr>
      <t>20</t>
    </r>
    <r>
      <rPr>
        <sz val="18"/>
        <rFont val="仿宋_GB2312"/>
        <family val="2"/>
        <charset val="-122"/>
      </rPr>
      <t>亩，主要生产汽车模具、家电模具及汽车钣金冲焊件等</t>
    </r>
  </si>
  <si>
    <r>
      <rPr>
        <sz val="18"/>
        <rFont val="仿宋_GB2312"/>
        <family val="2"/>
        <charset val="-122"/>
      </rPr>
      <t>主体厂房建设</t>
    </r>
  </si>
  <si>
    <r>
      <rPr>
        <sz val="18"/>
        <rFont val="仿宋_GB2312"/>
        <family val="2"/>
        <charset val="-122"/>
      </rPr>
      <t>完成总工程量的</t>
    </r>
    <r>
      <rPr>
        <sz val="18"/>
        <rFont val="Times New Roman"/>
        <family val="2"/>
        <charset val="-122"/>
      </rPr>
      <t>5%</t>
    </r>
  </si>
  <si>
    <r>
      <rPr>
        <sz val="18"/>
        <rFont val="仿宋_GB2312"/>
        <family val="2"/>
        <charset val="-122"/>
      </rPr>
      <t>完成总工程量的</t>
    </r>
    <r>
      <rPr>
        <sz val="18"/>
        <rFont val="Times New Roman"/>
        <family val="2"/>
        <charset val="-122"/>
      </rPr>
      <t>15%</t>
    </r>
  </si>
  <si>
    <r>
      <rPr>
        <sz val="18"/>
        <rFont val="仿宋_GB2312"/>
        <family val="2"/>
        <charset val="-122"/>
      </rPr>
      <t>广西汽车集团新能源专用车项目</t>
    </r>
  </si>
  <si>
    <r>
      <rPr>
        <sz val="18"/>
        <rFont val="仿宋_GB2312"/>
        <family val="2"/>
        <charset val="-122"/>
      </rPr>
      <t>广西汽车集团</t>
    </r>
  </si>
  <si>
    <r>
      <rPr>
        <sz val="18"/>
        <rFont val="仿宋_GB2312"/>
        <family val="2"/>
        <charset val="-122"/>
      </rPr>
      <t>用地面积约</t>
    </r>
    <r>
      <rPr>
        <sz val="18"/>
        <rFont val="Times New Roman"/>
        <family val="2"/>
        <charset val="-122"/>
      </rPr>
      <t>800</t>
    </r>
    <r>
      <rPr>
        <sz val="18"/>
        <rFont val="仿宋_GB2312"/>
        <family val="2"/>
        <charset val="-122"/>
      </rPr>
      <t>亩，主要生产车型有新能源轿车、</t>
    </r>
    <r>
      <rPr>
        <sz val="18"/>
        <rFont val="Times New Roman"/>
        <family val="2"/>
        <charset val="-122"/>
      </rPr>
      <t>SUV</t>
    </r>
    <r>
      <rPr>
        <sz val="18"/>
        <rFont val="仿宋_GB2312"/>
        <family val="2"/>
        <charset val="-122"/>
      </rPr>
      <t>、米</t>
    </r>
    <r>
      <rPr>
        <sz val="18"/>
        <rFont val="Times New Roman"/>
        <family val="2"/>
        <charset val="-122"/>
      </rPr>
      <t>PV</t>
    </r>
    <r>
      <rPr>
        <sz val="18"/>
        <rFont val="仿宋_GB2312"/>
        <family val="2"/>
        <charset val="-122"/>
      </rPr>
      <t>、低速电动车等，产</t>
    </r>
    <r>
      <rPr>
        <sz val="18"/>
        <rFont val="Times New Roman"/>
        <family val="2"/>
        <charset val="-122"/>
      </rPr>
      <t>10</t>
    </r>
    <r>
      <rPr>
        <sz val="18"/>
        <rFont val="仿宋_GB2312"/>
        <family val="2"/>
        <charset val="-122"/>
      </rPr>
      <t>万辆新能源汽车</t>
    </r>
  </si>
  <si>
    <r>
      <rPr>
        <sz val="18"/>
        <rFont val="仿宋_GB2312"/>
        <family val="2"/>
        <charset val="-122"/>
      </rPr>
      <t>完成试验能力建设，一期项目竣工投产</t>
    </r>
  </si>
  <si>
    <r>
      <rPr>
        <sz val="18"/>
        <rFont val="仿宋_GB2312"/>
        <family val="2"/>
        <charset val="-122"/>
      </rPr>
      <t>焊装、总装、涂装车间试生产</t>
    </r>
  </si>
  <si>
    <r>
      <rPr>
        <sz val="18"/>
        <rFont val="仿宋_GB2312"/>
        <family val="2"/>
        <charset val="-122"/>
      </rPr>
      <t>东风柳汽全新智能家用</t>
    </r>
    <r>
      <rPr>
        <sz val="18"/>
        <rFont val="Times New Roman"/>
        <family val="2"/>
        <charset val="-122"/>
      </rPr>
      <t>MPV</t>
    </r>
    <r>
      <rPr>
        <sz val="18"/>
        <rFont val="仿宋_GB2312"/>
        <family val="2"/>
        <charset val="-122"/>
      </rPr>
      <t>产品开发</t>
    </r>
  </si>
  <si>
    <r>
      <rPr>
        <sz val="18"/>
        <rFont val="仿宋_GB2312"/>
        <family val="2"/>
        <charset val="-122"/>
      </rPr>
      <t>利用东风柳汽柳东基地现有厂房，对冲压、涂装、车身车间以及新能源总装车间原有的生产线和设备进行适应性改造</t>
    </r>
  </si>
  <si>
    <r>
      <rPr>
        <sz val="18"/>
        <rFont val="仿宋_GB2312"/>
        <family val="2"/>
        <charset val="-122"/>
      </rPr>
      <t>整车道路试验验证与数据采集、整车通讯、功能测试试验</t>
    </r>
  </si>
  <si>
    <r>
      <rPr>
        <sz val="18"/>
        <rFont val="仿宋_GB2312"/>
        <family val="2"/>
        <charset val="-122"/>
      </rPr>
      <t>小批量试销</t>
    </r>
  </si>
  <si>
    <r>
      <rPr>
        <sz val="18"/>
        <rFont val="仿宋_GB2312"/>
        <family val="2"/>
        <charset val="-122"/>
      </rPr>
      <t>五菱柳机新能源汽车混合动力系统研发及产业化项目</t>
    </r>
  </si>
  <si>
    <r>
      <rPr>
        <sz val="18"/>
        <rFont val="仿宋_GB2312"/>
        <family val="2"/>
        <charset val="-122"/>
      </rPr>
      <t>柳州五菱柳机动力有限公司</t>
    </r>
  </si>
  <si>
    <r>
      <rPr>
        <sz val="18"/>
        <rFont val="仿宋_GB2312"/>
        <family val="2"/>
        <charset val="-122"/>
      </rPr>
      <t>形成新能源汽车混合动力系统产</t>
    </r>
    <r>
      <rPr>
        <sz val="18"/>
        <rFont val="Times New Roman"/>
        <family val="2"/>
        <charset val="-122"/>
      </rPr>
      <t>10</t>
    </r>
    <r>
      <rPr>
        <sz val="18"/>
        <rFont val="仿宋_GB2312"/>
        <family val="2"/>
        <charset val="-122"/>
      </rPr>
      <t>万台套规模</t>
    </r>
  </si>
  <si>
    <r>
      <rPr>
        <sz val="18"/>
        <rFont val="仿宋_GB2312"/>
        <family val="2"/>
        <charset val="-122"/>
      </rPr>
      <t>产能完成</t>
    </r>
    <r>
      <rPr>
        <sz val="18"/>
        <rFont val="Times New Roman"/>
        <family val="2"/>
        <charset val="-122"/>
      </rPr>
      <t>50%</t>
    </r>
    <r>
      <rPr>
        <sz val="18"/>
        <rFont val="仿宋_GB2312"/>
        <family val="2"/>
        <charset val="-122"/>
      </rPr>
      <t>爬坡</t>
    </r>
  </si>
  <si>
    <r>
      <rPr>
        <sz val="18"/>
        <rFont val="仿宋_GB2312"/>
        <family val="2"/>
        <charset val="-122"/>
      </rPr>
      <t>产能完成</t>
    </r>
    <r>
      <rPr>
        <sz val="18"/>
        <rFont val="Times New Roman"/>
        <family val="2"/>
        <charset val="-122"/>
      </rPr>
      <t>65%</t>
    </r>
    <r>
      <rPr>
        <sz val="18"/>
        <rFont val="仿宋_GB2312"/>
        <family val="2"/>
        <charset val="-122"/>
      </rPr>
      <t>爬坡</t>
    </r>
  </si>
  <si>
    <r>
      <rPr>
        <sz val="18"/>
        <rFont val="仿宋_GB2312"/>
        <family val="2"/>
        <charset val="-122"/>
      </rPr>
      <t>产能完成</t>
    </r>
    <r>
      <rPr>
        <sz val="18"/>
        <rFont val="Times New Roman"/>
        <family val="2"/>
        <charset val="-122"/>
      </rPr>
      <t>80%</t>
    </r>
    <r>
      <rPr>
        <sz val="18"/>
        <rFont val="仿宋_GB2312"/>
        <family val="2"/>
        <charset val="-122"/>
      </rPr>
      <t>爬坡</t>
    </r>
  </si>
  <si>
    <r>
      <rPr>
        <sz val="18"/>
        <rFont val="仿宋_GB2312"/>
        <family val="2"/>
        <charset val="-122"/>
      </rPr>
      <t>产能完成</t>
    </r>
    <r>
      <rPr>
        <sz val="18"/>
        <rFont val="Times New Roman"/>
        <family val="2"/>
        <charset val="-122"/>
      </rPr>
      <t>100%</t>
    </r>
    <r>
      <rPr>
        <sz val="18"/>
        <rFont val="仿宋_GB2312"/>
        <family val="2"/>
        <charset val="-122"/>
      </rPr>
      <t>爬坡</t>
    </r>
  </si>
  <si>
    <r>
      <rPr>
        <sz val="18"/>
        <rFont val="仿宋_GB2312"/>
        <family val="2"/>
        <charset val="-122"/>
      </rPr>
      <t>柳州澳多汽车年产</t>
    </r>
    <r>
      <rPr>
        <sz val="18"/>
        <rFont val="Times New Roman"/>
        <family val="2"/>
        <charset val="-122"/>
      </rPr>
      <t>100</t>
    </r>
    <r>
      <rPr>
        <sz val="18"/>
        <rFont val="仿宋_GB2312"/>
        <family val="2"/>
        <charset val="-122"/>
      </rPr>
      <t>万套汽车电子零部件产品项目</t>
    </r>
  </si>
  <si>
    <r>
      <rPr>
        <sz val="18"/>
        <rFont val="仿宋_GB2312"/>
        <family val="2"/>
        <charset val="-122"/>
      </rPr>
      <t>柳州澳多汽车电子有限公司</t>
    </r>
  </si>
  <si>
    <r>
      <rPr>
        <sz val="18"/>
        <rFont val="仿宋_GB2312"/>
        <family val="2"/>
        <charset val="-122"/>
      </rPr>
      <t>新建生产车间、实验室等</t>
    </r>
    <r>
      <rPr>
        <sz val="18"/>
        <rFont val="Times New Roman"/>
        <family val="2"/>
        <charset val="-122"/>
      </rPr>
      <t>6.7</t>
    </r>
    <r>
      <rPr>
        <sz val="18"/>
        <rFont val="仿宋_GB2312"/>
        <family val="2"/>
        <charset val="-122"/>
      </rPr>
      <t>万平方米，年产一键启动</t>
    </r>
    <r>
      <rPr>
        <sz val="18"/>
        <rFont val="Times New Roman"/>
        <family val="2"/>
        <charset val="-122"/>
      </rPr>
      <t>(PEPS)</t>
    </r>
    <r>
      <rPr>
        <sz val="18"/>
        <rFont val="仿宋_GB2312"/>
        <family val="2"/>
        <charset val="-122"/>
      </rPr>
      <t>系统</t>
    </r>
    <r>
      <rPr>
        <sz val="18"/>
        <rFont val="Times New Roman"/>
        <family val="2"/>
        <charset val="-122"/>
      </rPr>
      <t>50</t>
    </r>
    <r>
      <rPr>
        <sz val="18"/>
        <rFont val="仿宋_GB2312"/>
        <family val="2"/>
        <charset val="-122"/>
      </rPr>
      <t>万套、舒适进入系统</t>
    </r>
    <r>
      <rPr>
        <sz val="18"/>
        <rFont val="Times New Roman"/>
        <family val="2"/>
        <charset val="-122"/>
      </rPr>
      <t>20</t>
    </r>
    <r>
      <rPr>
        <sz val="18"/>
        <rFont val="仿宋_GB2312"/>
        <family val="2"/>
        <charset val="-122"/>
      </rPr>
      <t>万套、车联网系统</t>
    </r>
    <r>
      <rPr>
        <sz val="18"/>
        <rFont val="Times New Roman"/>
        <family val="2"/>
        <charset val="-122"/>
      </rPr>
      <t>20</t>
    </r>
    <r>
      <rPr>
        <sz val="18"/>
        <rFont val="仿宋_GB2312"/>
        <family val="2"/>
        <charset val="-122"/>
      </rPr>
      <t>万套、电动尾门系统</t>
    </r>
    <r>
      <rPr>
        <sz val="18"/>
        <rFont val="Times New Roman"/>
        <family val="2"/>
        <charset val="-122"/>
      </rPr>
      <t>10</t>
    </r>
    <r>
      <rPr>
        <sz val="18"/>
        <rFont val="仿宋_GB2312"/>
        <family val="2"/>
        <charset val="-122"/>
      </rPr>
      <t>万套</t>
    </r>
  </si>
  <si>
    <r>
      <rPr>
        <sz val="18"/>
        <rFont val="仿宋_GB2312"/>
        <family val="2"/>
        <charset val="-122"/>
      </rPr>
      <t>完成主体一层建设</t>
    </r>
  </si>
  <si>
    <r>
      <rPr>
        <sz val="18"/>
        <rFont val="仿宋_GB2312"/>
        <family val="2"/>
        <charset val="-122"/>
      </rPr>
      <t>完成主体三层建设</t>
    </r>
  </si>
  <si>
    <r>
      <rPr>
        <sz val="18"/>
        <rFont val="仿宋_GB2312"/>
        <family val="2"/>
        <charset val="-122"/>
      </rPr>
      <t>主体封顶</t>
    </r>
  </si>
  <si>
    <r>
      <rPr>
        <sz val="18"/>
        <rFont val="仿宋_GB2312"/>
        <family val="2"/>
        <charset val="-122"/>
      </rPr>
      <t>柳州市柳豹新能源汽车有限公司年产</t>
    </r>
    <r>
      <rPr>
        <sz val="18"/>
        <rFont val="Times New Roman"/>
        <family val="2"/>
        <charset val="-122"/>
      </rPr>
      <t>2</t>
    </r>
    <r>
      <rPr>
        <sz val="18"/>
        <rFont val="仿宋_GB2312"/>
        <family val="2"/>
        <charset val="-122"/>
      </rPr>
      <t>万台</t>
    </r>
    <r>
      <rPr>
        <sz val="18"/>
        <rFont val="Times New Roman"/>
        <family val="2"/>
        <charset val="-122"/>
      </rPr>
      <t>AI</t>
    </r>
    <r>
      <rPr>
        <sz val="18"/>
        <rFont val="仿宋_GB2312"/>
        <family val="2"/>
        <charset val="-122"/>
      </rPr>
      <t>多功能纯电动物流车生产线建设项目</t>
    </r>
    <r>
      <rPr>
        <sz val="18"/>
        <rFont val="Times New Roman"/>
        <family val="2"/>
        <charset val="-122"/>
      </rPr>
      <t>(</t>
    </r>
    <r>
      <rPr>
        <sz val="18"/>
        <rFont val="仿宋_GB2312"/>
        <family val="2"/>
        <charset val="-122"/>
      </rPr>
      <t>一期</t>
    </r>
    <r>
      <rPr>
        <sz val="18"/>
        <rFont val="Times New Roman"/>
        <family val="2"/>
        <charset val="-122"/>
      </rPr>
      <t>)</t>
    </r>
  </si>
  <si>
    <r>
      <rPr>
        <sz val="18"/>
        <rFont val="仿宋_GB2312"/>
        <family val="2"/>
        <charset val="-122"/>
      </rPr>
      <t>深圳旋风新能源汽车有限公司</t>
    </r>
  </si>
  <si>
    <r>
      <rPr>
        <sz val="18"/>
        <rFont val="仿宋_GB2312"/>
        <family val="2"/>
        <charset val="-122"/>
      </rPr>
      <t>租赁</t>
    </r>
    <r>
      <rPr>
        <sz val="18"/>
        <rFont val="Times New Roman"/>
        <family val="2"/>
        <charset val="-122"/>
      </rPr>
      <t>D</t>
    </r>
    <r>
      <rPr>
        <sz val="18"/>
        <rFont val="仿宋_GB2312"/>
        <family val="2"/>
        <charset val="-122"/>
      </rPr>
      <t>区标准厂房</t>
    </r>
    <r>
      <rPr>
        <sz val="18"/>
        <rFont val="Times New Roman"/>
        <family val="2"/>
        <charset val="-122"/>
      </rPr>
      <t>4841</t>
    </r>
    <r>
      <rPr>
        <sz val="18"/>
        <rFont val="仿宋_GB2312"/>
        <family val="2"/>
        <charset val="-122"/>
      </rPr>
      <t>平方米，新建一条年产</t>
    </r>
    <r>
      <rPr>
        <sz val="18"/>
        <rFont val="Times New Roman"/>
        <family val="2"/>
        <charset val="-122"/>
      </rPr>
      <t>1</t>
    </r>
    <r>
      <rPr>
        <sz val="18"/>
        <rFont val="仿宋_GB2312"/>
        <family val="2"/>
        <charset val="-122"/>
      </rPr>
      <t>万台新能源微型物流车及新能源冷链车整车总装线以及相关技术实验室</t>
    </r>
  </si>
  <si>
    <r>
      <rPr>
        <sz val="18"/>
        <rFont val="仿宋_GB2312"/>
        <family val="2"/>
        <charset val="-122"/>
      </rPr>
      <t>厂房整体规划装修建设含电路布建</t>
    </r>
  </si>
  <si>
    <r>
      <rPr>
        <sz val="18"/>
        <rFont val="仿宋_GB2312"/>
        <family val="2"/>
        <charset val="-122"/>
      </rPr>
      <t>完成厂房整体规划装修建设含电路布建</t>
    </r>
  </si>
  <si>
    <r>
      <rPr>
        <sz val="18"/>
        <rFont val="仿宋_GB2312"/>
        <family val="2"/>
        <charset val="-122"/>
      </rPr>
      <t>所有设备进场调试完毕</t>
    </r>
  </si>
  <si>
    <r>
      <rPr>
        <sz val="18"/>
        <rFont val="仿宋_GB2312"/>
        <family val="2"/>
        <charset val="-122"/>
      </rPr>
      <t>微研天隆柳东新区新能源汽车核心部件高端制造建设项目一期</t>
    </r>
  </si>
  <si>
    <r>
      <rPr>
        <sz val="18"/>
        <rFont val="仿宋_GB2312"/>
        <family val="2"/>
        <charset val="-122"/>
      </rPr>
      <t>柳州微研天隆科技有限公司</t>
    </r>
  </si>
  <si>
    <r>
      <rPr>
        <sz val="18"/>
        <rFont val="仿宋_GB2312"/>
        <family val="2"/>
        <charset val="-122"/>
      </rPr>
      <t>主要建设精密冲压制造线，达产后年产</t>
    </r>
    <r>
      <rPr>
        <sz val="18"/>
        <rFont val="Times New Roman"/>
        <family val="2"/>
        <charset val="-122"/>
      </rPr>
      <t>600</t>
    </r>
    <r>
      <rPr>
        <sz val="18"/>
        <rFont val="仿宋_GB2312"/>
        <family val="2"/>
        <charset val="-122"/>
      </rPr>
      <t>万套电控单元壳体及其延伸产品</t>
    </r>
  </si>
  <si>
    <r>
      <rPr>
        <sz val="18"/>
        <rFont val="仿宋_GB2312"/>
        <family val="2"/>
        <charset val="-122"/>
      </rPr>
      <t>主体封顶，完成内部装修</t>
    </r>
  </si>
  <si>
    <r>
      <rPr>
        <sz val="18"/>
        <rFont val="仿宋_GB2312"/>
        <family val="2"/>
        <charset val="-122"/>
      </rPr>
      <t>完成内部设备安装</t>
    </r>
  </si>
  <si>
    <r>
      <rPr>
        <sz val="18"/>
        <rFont val="仿宋_GB2312"/>
        <family val="2"/>
        <charset val="-122"/>
      </rPr>
      <t>柳东新区新能源重卡换电动力系统总成项目</t>
    </r>
  </si>
  <si>
    <r>
      <rPr>
        <sz val="18"/>
        <rFont val="仿宋_GB2312"/>
        <family val="2"/>
        <charset val="-122"/>
      </rPr>
      <t>宁波诚道能源科技有限公司</t>
    </r>
  </si>
  <si>
    <r>
      <rPr>
        <sz val="18"/>
        <rFont val="仿宋_GB2312"/>
        <family val="2"/>
        <charset val="-122"/>
      </rPr>
      <t>项目建设</t>
    </r>
    <r>
      <rPr>
        <sz val="18"/>
        <rFont val="Times New Roman"/>
        <family val="2"/>
        <charset val="-122"/>
      </rPr>
      <t>2</t>
    </r>
    <r>
      <rPr>
        <sz val="18"/>
        <rFont val="仿宋_GB2312"/>
        <family val="2"/>
        <charset val="-122"/>
      </rPr>
      <t>条换电动力系统总成生产线、</t>
    </r>
    <r>
      <rPr>
        <sz val="18"/>
        <rFont val="Times New Roman"/>
        <family val="2"/>
        <charset val="-122"/>
      </rPr>
      <t>1</t>
    </r>
    <r>
      <rPr>
        <sz val="18"/>
        <rFont val="仿宋_GB2312"/>
        <family val="2"/>
        <charset val="-122"/>
      </rPr>
      <t>条机加工生产线。达产后预计年产值</t>
    </r>
    <r>
      <rPr>
        <sz val="18"/>
        <rFont val="Times New Roman"/>
        <family val="2"/>
        <charset val="-122"/>
      </rPr>
      <t>10</t>
    </r>
    <r>
      <rPr>
        <sz val="18"/>
        <rFont val="仿宋_GB2312"/>
        <family val="2"/>
        <charset val="-122"/>
      </rPr>
      <t>亿元，预计年纳税</t>
    </r>
    <r>
      <rPr>
        <sz val="18"/>
        <rFont val="Times New Roman"/>
        <family val="2"/>
        <charset val="-122"/>
      </rPr>
      <t>2000</t>
    </r>
    <r>
      <rPr>
        <sz val="18"/>
        <rFont val="仿宋_GB2312"/>
        <family val="2"/>
        <charset val="-122"/>
      </rPr>
      <t>万元</t>
    </r>
  </si>
  <si>
    <r>
      <rPr>
        <sz val="18"/>
        <rFont val="仿宋_GB2312"/>
        <family val="2"/>
        <charset val="-122"/>
      </rPr>
      <t>设备进入并投产</t>
    </r>
  </si>
  <si>
    <r>
      <rPr>
        <sz val="18"/>
        <rFont val="仿宋_GB2312"/>
        <family val="2"/>
        <charset val="-122"/>
      </rPr>
      <t>人员进场办公</t>
    </r>
  </si>
  <si>
    <r>
      <rPr>
        <sz val="18"/>
        <rFont val="仿宋_GB2312"/>
        <family val="2"/>
        <charset val="-122"/>
      </rPr>
      <t>全部设备进场</t>
    </r>
  </si>
  <si>
    <r>
      <rPr>
        <sz val="18"/>
        <rFont val="仿宋_GB2312"/>
        <family val="2"/>
        <charset val="-122"/>
      </rPr>
      <t>开始投产</t>
    </r>
  </si>
  <si>
    <r>
      <rPr>
        <sz val="18"/>
        <rFont val="仿宋_GB2312"/>
        <family val="2"/>
        <charset val="-122"/>
      </rPr>
      <t>柳州宏和机械年产平衡悬架总成</t>
    </r>
    <r>
      <rPr>
        <sz val="18"/>
        <rFont val="Times New Roman"/>
        <family val="2"/>
        <charset val="-122"/>
      </rPr>
      <t>6</t>
    </r>
    <r>
      <rPr>
        <sz val="18"/>
        <rFont val="仿宋_GB2312"/>
        <family val="2"/>
        <charset val="-122"/>
      </rPr>
      <t>万套、轮毂总成</t>
    </r>
    <r>
      <rPr>
        <sz val="18"/>
        <rFont val="Times New Roman"/>
        <family val="2"/>
        <charset val="-122"/>
      </rPr>
      <t>20</t>
    </r>
    <r>
      <rPr>
        <sz val="18"/>
        <rFont val="仿宋_GB2312"/>
        <family val="2"/>
        <charset val="-122"/>
      </rPr>
      <t>万套及铸件</t>
    </r>
    <r>
      <rPr>
        <sz val="18"/>
        <rFont val="Times New Roman"/>
        <family val="2"/>
        <charset val="-122"/>
      </rPr>
      <t>200</t>
    </r>
    <r>
      <rPr>
        <sz val="18"/>
        <rFont val="仿宋_GB2312"/>
        <family val="2"/>
        <charset val="-122"/>
      </rPr>
      <t>万件项目</t>
    </r>
  </si>
  <si>
    <r>
      <rPr>
        <sz val="18"/>
        <rFont val="仿宋_GB2312"/>
        <family val="2"/>
        <charset val="-122"/>
      </rPr>
      <t>柳州宏和机械制造有限公司</t>
    </r>
  </si>
  <si>
    <r>
      <rPr>
        <sz val="18"/>
        <rFont val="仿宋_GB2312"/>
        <family val="2"/>
        <charset val="-122"/>
      </rPr>
      <t>总建筑面积约</t>
    </r>
    <r>
      <rPr>
        <sz val="18"/>
        <rFont val="Times New Roman"/>
        <family val="2"/>
        <charset val="-122"/>
      </rPr>
      <t>30000</t>
    </r>
    <r>
      <rPr>
        <sz val="18"/>
        <rFont val="仿宋_GB2312"/>
        <family val="2"/>
        <charset val="-122"/>
      </rPr>
      <t>平方米，规划建设三个生产车间配套设施，年产平衡悬架总成</t>
    </r>
    <r>
      <rPr>
        <sz val="18"/>
        <rFont val="Times New Roman"/>
        <family val="2"/>
        <charset val="-122"/>
      </rPr>
      <t>6</t>
    </r>
    <r>
      <rPr>
        <sz val="18"/>
        <rFont val="仿宋_GB2312"/>
        <family val="2"/>
        <charset val="-122"/>
      </rPr>
      <t>万套、轮毂总成</t>
    </r>
    <r>
      <rPr>
        <sz val="18"/>
        <rFont val="Times New Roman"/>
        <family val="2"/>
        <charset val="-122"/>
      </rPr>
      <t>20</t>
    </r>
    <r>
      <rPr>
        <sz val="18"/>
        <rFont val="仿宋_GB2312"/>
        <family val="2"/>
        <charset val="-122"/>
      </rPr>
      <t>万套及铸件</t>
    </r>
    <r>
      <rPr>
        <sz val="18"/>
        <rFont val="Times New Roman"/>
        <family val="2"/>
        <charset val="-122"/>
      </rPr>
      <t>200</t>
    </r>
    <r>
      <rPr>
        <sz val="18"/>
        <rFont val="仿宋_GB2312"/>
        <family val="2"/>
        <charset val="-122"/>
      </rPr>
      <t>万件</t>
    </r>
  </si>
  <si>
    <r>
      <rPr>
        <sz val="18"/>
        <rFont val="仿宋_GB2312"/>
        <family val="2"/>
        <charset val="-122"/>
      </rPr>
      <t>完成施工许可证办理</t>
    </r>
  </si>
  <si>
    <r>
      <rPr>
        <sz val="18"/>
        <rFont val="仿宋_GB2312"/>
        <family val="2"/>
        <charset val="-122"/>
      </rPr>
      <t>柳州市天颐汽车零部件有限公司二期新兴厂区项目</t>
    </r>
  </si>
  <si>
    <r>
      <rPr>
        <sz val="18"/>
        <rFont val="仿宋_GB2312"/>
        <family val="2"/>
        <charset val="-122"/>
      </rPr>
      <t>柳州市天颐汽车零部件有限公司</t>
    </r>
  </si>
  <si>
    <r>
      <rPr>
        <sz val="18"/>
        <rFont val="仿宋_GB2312"/>
        <family val="2"/>
        <charset val="-122"/>
      </rPr>
      <t>项目拟用地</t>
    </r>
    <r>
      <rPr>
        <sz val="18"/>
        <rFont val="Times New Roman"/>
        <family val="2"/>
        <charset val="-122"/>
      </rPr>
      <t>83</t>
    </r>
    <r>
      <rPr>
        <sz val="18"/>
        <rFont val="仿宋_GB2312"/>
        <family val="2"/>
        <charset val="-122"/>
      </rPr>
      <t>亩，总建筑面积</t>
    </r>
    <r>
      <rPr>
        <sz val="18"/>
        <rFont val="Times New Roman"/>
        <family val="2"/>
        <charset val="-122"/>
      </rPr>
      <t>28999.88</t>
    </r>
    <r>
      <rPr>
        <sz val="18"/>
        <rFont val="仿宋_GB2312"/>
        <family val="2"/>
        <charset val="-122"/>
      </rPr>
      <t>平方米。主要建设生产厂房</t>
    </r>
    <r>
      <rPr>
        <sz val="18"/>
        <rFont val="Times New Roman"/>
        <family val="2"/>
        <charset val="-122"/>
      </rPr>
      <t>4</t>
    </r>
    <r>
      <rPr>
        <sz val="18"/>
        <rFont val="仿宋_GB2312"/>
        <family val="2"/>
        <charset val="-122"/>
      </rPr>
      <t>栋</t>
    </r>
  </si>
  <si>
    <r>
      <rPr>
        <sz val="18"/>
        <rFont val="仿宋_GB2312"/>
        <family val="2"/>
        <charset val="-122"/>
      </rPr>
      <t>厂房装修</t>
    </r>
    <r>
      <rPr>
        <sz val="18"/>
        <rFont val="Times New Roman"/>
        <family val="2"/>
        <charset val="-122"/>
      </rPr>
      <t>30%</t>
    </r>
  </si>
  <si>
    <r>
      <rPr>
        <sz val="18"/>
        <rFont val="仿宋_GB2312"/>
        <family val="2"/>
        <charset val="-122"/>
      </rPr>
      <t>厂房装修</t>
    </r>
    <r>
      <rPr>
        <sz val="18"/>
        <rFont val="Times New Roman"/>
        <family val="2"/>
        <charset val="-122"/>
      </rPr>
      <t>50%</t>
    </r>
  </si>
  <si>
    <r>
      <rPr>
        <sz val="18"/>
        <rFont val="仿宋_GB2312"/>
        <family val="2"/>
        <charset val="-122"/>
      </rPr>
      <t>厂房装修</t>
    </r>
    <r>
      <rPr>
        <sz val="18"/>
        <rFont val="Times New Roman"/>
        <family val="2"/>
        <charset val="-122"/>
      </rPr>
      <t>70%</t>
    </r>
  </si>
  <si>
    <r>
      <rPr>
        <sz val="18"/>
        <rFont val="仿宋_GB2312"/>
        <family val="2"/>
        <charset val="-122"/>
      </rPr>
      <t>柳州钜嘉汽车大型覆盖件模具及自动化装备智能制造项目</t>
    </r>
  </si>
  <si>
    <r>
      <rPr>
        <sz val="18"/>
        <rFont val="仿宋_GB2312"/>
        <family val="2"/>
        <charset val="-122"/>
      </rPr>
      <t>柳州市钜嘉机械有限公司</t>
    </r>
  </si>
  <si>
    <r>
      <rPr>
        <sz val="18"/>
        <rFont val="仿宋_GB2312"/>
        <family val="2"/>
        <charset val="-122"/>
      </rPr>
      <t>总建筑面积</t>
    </r>
    <r>
      <rPr>
        <sz val="18"/>
        <rFont val="Times New Roman"/>
        <family val="2"/>
        <charset val="-122"/>
      </rPr>
      <t>14600</t>
    </r>
    <r>
      <rPr>
        <sz val="18"/>
        <rFont val="仿宋_GB2312"/>
        <family val="2"/>
        <charset val="-122"/>
      </rPr>
      <t>平方米，购置智能制造生产线及设备等，达产后形成年产</t>
    </r>
    <r>
      <rPr>
        <sz val="18"/>
        <rFont val="Times New Roman"/>
        <family val="2"/>
        <charset val="-122"/>
      </rPr>
      <t>2100</t>
    </r>
    <r>
      <rPr>
        <sz val="18"/>
        <rFont val="仿宋_GB2312"/>
        <family val="2"/>
        <charset val="-122"/>
      </rPr>
      <t>吨汽车覆盖件模具、</t>
    </r>
    <r>
      <rPr>
        <sz val="18"/>
        <rFont val="Times New Roman"/>
        <family val="2"/>
        <charset val="-122"/>
      </rPr>
      <t>30</t>
    </r>
    <r>
      <rPr>
        <sz val="18"/>
        <rFont val="仿宋_GB2312"/>
        <family val="2"/>
        <charset val="-122"/>
      </rPr>
      <t>万套新能源汽车零部件、</t>
    </r>
    <r>
      <rPr>
        <sz val="18"/>
        <rFont val="Times New Roman"/>
        <family val="2"/>
        <charset val="-122"/>
      </rPr>
      <t>500</t>
    </r>
    <r>
      <rPr>
        <sz val="18"/>
        <rFont val="仿宋_GB2312"/>
        <family val="2"/>
        <charset val="-122"/>
      </rPr>
      <t>套检夹具自动化工装、</t>
    </r>
    <r>
      <rPr>
        <sz val="18"/>
        <rFont val="Times New Roman"/>
        <family val="2"/>
        <charset val="-122"/>
      </rPr>
      <t>1500</t>
    </r>
    <r>
      <rPr>
        <sz val="18"/>
        <rFont val="仿宋_GB2312"/>
        <family val="2"/>
        <charset val="-122"/>
      </rPr>
      <t>吨汽车覆盖件模具数控加工能力</t>
    </r>
  </si>
  <si>
    <r>
      <rPr>
        <sz val="18"/>
        <rFont val="仿宋_GB2312"/>
        <family val="2"/>
        <charset val="-122"/>
      </rPr>
      <t>厂房办公楼内部装修</t>
    </r>
  </si>
  <si>
    <r>
      <rPr>
        <sz val="18"/>
        <rFont val="仿宋_GB2312"/>
        <family val="2"/>
        <charset val="-122"/>
      </rPr>
      <t>年产</t>
    </r>
    <r>
      <rPr>
        <sz val="18"/>
        <rFont val="Times New Roman"/>
        <family val="2"/>
        <charset val="-122"/>
      </rPr>
      <t>40</t>
    </r>
    <r>
      <rPr>
        <sz val="18"/>
        <rFont val="仿宋_GB2312"/>
        <family val="2"/>
        <charset val="-122"/>
      </rPr>
      <t>万套汽车外饰件技术改造项目</t>
    </r>
  </si>
  <si>
    <r>
      <rPr>
        <sz val="18"/>
        <rFont val="仿宋_GB2312"/>
        <family val="2"/>
        <charset val="-122"/>
      </rPr>
      <t>广西嘉诚工业有限公司</t>
    </r>
  </si>
  <si>
    <r>
      <rPr>
        <sz val="18"/>
        <rFont val="仿宋_GB2312"/>
        <family val="2"/>
        <charset val="-122"/>
      </rPr>
      <t>项目在原有厂房车间购置三轴伺服机械手、机器人等先进设备，采用自动化涂装线取代原人工涂装线，新涂装线全线采用防爆机器人操作，系统程序控制</t>
    </r>
  </si>
  <si>
    <r>
      <rPr>
        <sz val="18"/>
        <rFont val="仿宋_GB2312"/>
        <family val="2"/>
        <charset val="-122"/>
      </rPr>
      <t>年产</t>
    </r>
    <r>
      <rPr>
        <sz val="18"/>
        <rFont val="Times New Roman"/>
        <family val="2"/>
        <charset val="-122"/>
      </rPr>
      <t>150</t>
    </r>
    <r>
      <rPr>
        <sz val="18"/>
        <rFont val="仿宋_GB2312"/>
        <family val="2"/>
        <charset val="-122"/>
      </rPr>
      <t>万套汽车饰件产品技术改造项目</t>
    </r>
  </si>
  <si>
    <r>
      <rPr>
        <sz val="18"/>
        <rFont val="仿宋_GB2312"/>
        <family val="2"/>
        <charset val="-122"/>
      </rPr>
      <t>广西方鑫汽车科技有限公司</t>
    </r>
  </si>
  <si>
    <r>
      <rPr>
        <sz val="18"/>
        <rFont val="仿宋_GB2312"/>
        <family val="2"/>
        <charset val="-122"/>
      </rPr>
      <t>项目在原有生产线上，新增购置喷胶机器人、打孔焊接机、涂装生产线等先进设备，结合新工艺、新技术进行产品提升改造。项目建设完成后形成年产</t>
    </r>
    <r>
      <rPr>
        <sz val="18"/>
        <rFont val="Times New Roman"/>
        <family val="2"/>
        <charset val="-122"/>
      </rPr>
      <t>150</t>
    </r>
    <r>
      <rPr>
        <sz val="18"/>
        <rFont val="仿宋_GB2312"/>
        <family val="2"/>
        <charset val="-122"/>
      </rPr>
      <t>万套汽车饰件产品生产能力</t>
    </r>
  </si>
  <si>
    <r>
      <rPr>
        <sz val="18"/>
        <rFont val="仿宋_GB2312"/>
        <family val="2"/>
        <charset val="-122"/>
      </rPr>
      <t>柳工年产</t>
    </r>
    <r>
      <rPr>
        <sz val="18"/>
        <rFont val="Times New Roman"/>
        <family val="2"/>
        <charset val="-122"/>
      </rPr>
      <t>500</t>
    </r>
    <r>
      <rPr>
        <sz val="18"/>
        <rFont val="仿宋_GB2312"/>
        <family val="2"/>
        <charset val="-122"/>
      </rPr>
      <t>台车载式混凝土泵车生产项目</t>
    </r>
  </si>
  <si>
    <r>
      <rPr>
        <sz val="18"/>
        <rFont val="仿宋_GB2312"/>
        <family val="2"/>
        <charset val="-122"/>
      </rPr>
      <t>广西柳工机械股份有限公司</t>
    </r>
  </si>
  <si>
    <r>
      <rPr>
        <sz val="18"/>
        <rFont val="仿宋_GB2312"/>
        <family val="2"/>
        <charset val="-122"/>
      </rPr>
      <t>在现有部分厂房内布置下料、焊接、机加、构件涂装工艺、整车涂装工艺、总装生产线，达产后年产</t>
    </r>
    <r>
      <rPr>
        <sz val="18"/>
        <rFont val="Times New Roman"/>
        <family val="2"/>
        <charset val="-122"/>
      </rPr>
      <t>500</t>
    </r>
    <r>
      <rPr>
        <sz val="18"/>
        <rFont val="仿宋_GB2312"/>
        <family val="2"/>
        <charset val="-122"/>
      </rPr>
      <t>台车载式混凝土泵车</t>
    </r>
  </si>
  <si>
    <r>
      <rPr>
        <sz val="18"/>
        <rFont val="仿宋_GB2312"/>
        <family val="2"/>
        <charset val="-122"/>
      </rPr>
      <t>柳州基地供方能力建设；车间布局详细设计；启东基地资产交割，人员转移</t>
    </r>
  </si>
  <si>
    <r>
      <rPr>
        <sz val="18"/>
        <rFont val="仿宋_GB2312"/>
        <family val="2"/>
        <charset val="-122"/>
      </rPr>
      <t>柳州基地批量生产能力建设；车间布局实施；启东基地关停收尾</t>
    </r>
  </si>
  <si>
    <r>
      <rPr>
        <sz val="18"/>
        <rFont val="仿宋_GB2312"/>
        <family val="2"/>
        <charset val="-122"/>
      </rPr>
      <t>依据市场情况及公司整体战略增扩产能</t>
    </r>
  </si>
  <si>
    <r>
      <rPr>
        <sz val="18"/>
        <rFont val="仿宋_GB2312"/>
        <family val="2"/>
        <charset val="-122"/>
      </rPr>
      <t>年产</t>
    </r>
    <r>
      <rPr>
        <sz val="18"/>
        <rFont val="Times New Roman"/>
        <family val="2"/>
        <charset val="-122"/>
      </rPr>
      <t>1000</t>
    </r>
    <r>
      <rPr>
        <sz val="18"/>
        <rFont val="仿宋_GB2312"/>
        <family val="2"/>
        <charset val="-122"/>
      </rPr>
      <t>万套汽车高频线束自动化生产基地建设项目</t>
    </r>
  </si>
  <si>
    <r>
      <rPr>
        <sz val="18"/>
        <rFont val="仿宋_GB2312"/>
        <family val="2"/>
        <charset val="-122"/>
      </rPr>
      <t>柳州诚飞汽车零部件有限公司</t>
    </r>
  </si>
  <si>
    <r>
      <rPr>
        <sz val="18"/>
        <rFont val="仿宋_GB2312"/>
        <family val="2"/>
        <charset val="-122"/>
      </rPr>
      <t>租用厂房建设年产</t>
    </r>
    <r>
      <rPr>
        <sz val="18"/>
        <rFont val="Times New Roman"/>
        <family val="2"/>
        <charset val="-122"/>
      </rPr>
      <t>1000</t>
    </r>
    <r>
      <rPr>
        <sz val="18"/>
        <rFont val="仿宋_GB2312"/>
        <family val="2"/>
        <charset val="-122"/>
      </rPr>
      <t>万套汽车高频线束自动化生产基地，建设制造生产现场的自动设备，改善传统的库存结构，引入自动库房，引入高技术力量专家，建立专业测试中心和研发中心</t>
    </r>
  </si>
  <si>
    <r>
      <rPr>
        <sz val="18"/>
        <rFont val="仿宋_GB2312"/>
        <family val="2"/>
        <charset val="-122"/>
      </rPr>
      <t>消防车产品研发及产业化项目</t>
    </r>
  </si>
  <si>
    <r>
      <rPr>
        <sz val="18"/>
        <rFont val="仿宋_GB2312"/>
        <family val="2"/>
        <charset val="-122"/>
      </rPr>
      <t>柳州五菱汽车科技有限公司</t>
    </r>
  </si>
  <si>
    <r>
      <rPr>
        <sz val="18"/>
        <rFont val="仿宋_GB2312"/>
        <family val="2"/>
        <charset val="-122"/>
      </rPr>
      <t>建设下料车间、焊接车间、总装车间等</t>
    </r>
    <r>
      <rPr>
        <sz val="18"/>
        <rFont val="Times New Roman"/>
        <family val="2"/>
        <charset val="-122"/>
      </rPr>
      <t>8000</t>
    </r>
    <r>
      <rPr>
        <sz val="18"/>
        <rFont val="仿宋_GB2312"/>
        <family val="2"/>
        <charset val="-122"/>
      </rPr>
      <t>平方米，购置生产设备及工装器具，开展消防车企业准入和产品公告申报，形成消防车产品</t>
    </r>
    <r>
      <rPr>
        <sz val="18"/>
        <rFont val="Times New Roman"/>
        <family val="2"/>
        <charset val="-122"/>
      </rPr>
      <t>500</t>
    </r>
    <r>
      <rPr>
        <sz val="18"/>
        <rFont val="仿宋_GB2312"/>
        <family val="2"/>
        <charset val="-122"/>
      </rPr>
      <t>台生产能力</t>
    </r>
  </si>
  <si>
    <r>
      <rPr>
        <sz val="18"/>
        <rFont val="仿宋_GB2312"/>
        <family val="2"/>
        <charset val="-122"/>
      </rPr>
      <t>新增</t>
    </r>
    <r>
      <rPr>
        <sz val="18"/>
        <rFont val="Times New Roman"/>
        <family val="2"/>
        <charset val="-122"/>
      </rPr>
      <t>2000</t>
    </r>
    <r>
      <rPr>
        <sz val="18"/>
        <rFont val="仿宋_GB2312"/>
        <family val="2"/>
        <charset val="-122"/>
      </rPr>
      <t>平方米场地搬迁及生产线建设，</t>
    </r>
    <r>
      <rPr>
        <sz val="18"/>
        <rFont val="Times New Roman"/>
        <family val="2"/>
        <charset val="-122"/>
      </rPr>
      <t>3.5</t>
    </r>
    <r>
      <rPr>
        <sz val="18"/>
        <rFont val="仿宋_GB2312"/>
        <family val="2"/>
        <charset val="-122"/>
      </rPr>
      <t>吨水罐车开发</t>
    </r>
  </si>
  <si>
    <r>
      <rPr>
        <sz val="18"/>
        <rFont val="仿宋_GB2312"/>
        <family val="2"/>
        <charset val="-122"/>
      </rPr>
      <t>森林消防车，保障类产品设计开发</t>
    </r>
  </si>
  <si>
    <r>
      <rPr>
        <sz val="18"/>
        <rFont val="仿宋_GB2312"/>
        <family val="2"/>
        <charset val="-122"/>
      </rPr>
      <t>重型消防车产品开发</t>
    </r>
  </si>
  <si>
    <r>
      <rPr>
        <sz val="18"/>
        <rFont val="仿宋_GB2312"/>
        <family val="2"/>
        <charset val="-122"/>
      </rPr>
      <t>应急救援类产品设计开发</t>
    </r>
  </si>
  <si>
    <r>
      <rPr>
        <sz val="18"/>
        <rFont val="仿宋_GB2312"/>
        <family val="2"/>
        <charset val="-122"/>
      </rPr>
      <t>柳工叉车精益改造项目</t>
    </r>
  </si>
  <si>
    <r>
      <rPr>
        <sz val="18"/>
        <rFont val="仿宋_GB2312"/>
        <family val="2"/>
        <charset val="-122"/>
      </rPr>
      <t>柳州柳工叉车有限公司</t>
    </r>
  </si>
  <si>
    <r>
      <rPr>
        <sz val="18"/>
        <rFont val="仿宋_GB2312"/>
        <family val="2"/>
        <charset val="-122"/>
      </rPr>
      <t>主要进行备料单元升级，结构件焊接线全面自动化和少人化，设计油箱、车架、门架自动化焊接生产线，具备高兼容性，柔性化；设计部件机器人焊接加工岛；装配线及调试检测线全线升级改造</t>
    </r>
  </si>
  <si>
    <r>
      <rPr>
        <sz val="18"/>
        <rFont val="仿宋_GB2312"/>
        <family val="2"/>
        <charset val="-122"/>
      </rPr>
      <t>柳州奥兴新能源汽车阀板、三合一充配电箱体生产线技术改造项目</t>
    </r>
  </si>
  <si>
    <r>
      <rPr>
        <sz val="18"/>
        <rFont val="仿宋_GB2312"/>
        <family val="2"/>
        <charset val="-122"/>
      </rPr>
      <t>柳州奥兴汽配制造有限公司</t>
    </r>
  </si>
  <si>
    <r>
      <rPr>
        <sz val="18"/>
        <rFont val="仿宋_GB2312"/>
        <family val="2"/>
        <charset val="-122"/>
      </rPr>
      <t>在自有厂房进行生产线技术改造，新增主要设备约</t>
    </r>
    <r>
      <rPr>
        <sz val="18"/>
        <rFont val="Times New Roman"/>
        <family val="2"/>
        <charset val="-122"/>
      </rPr>
      <t>40</t>
    </r>
    <r>
      <rPr>
        <sz val="18"/>
        <rFont val="仿宋_GB2312"/>
        <family val="2"/>
        <charset val="-122"/>
      </rPr>
      <t>台（套），达产后将新增汽车零部件压铸件约</t>
    </r>
    <r>
      <rPr>
        <sz val="18"/>
        <rFont val="Times New Roman"/>
        <family val="2"/>
        <charset val="-122"/>
      </rPr>
      <t>5000</t>
    </r>
    <r>
      <rPr>
        <sz val="18"/>
        <rFont val="仿宋_GB2312"/>
        <family val="2"/>
        <charset val="-122"/>
      </rPr>
      <t>吨的产能</t>
    </r>
  </si>
  <si>
    <r>
      <rPr>
        <sz val="18"/>
        <rFont val="仿宋_GB2312"/>
        <family val="2"/>
        <charset val="-122"/>
      </rPr>
      <t>（二）机械制造</t>
    </r>
  </si>
  <si>
    <r>
      <rPr>
        <sz val="18"/>
        <rFont val="仿宋_GB2312"/>
        <family val="2"/>
        <charset val="-122"/>
      </rPr>
      <t>中源液压业务新工厂规划建设项目</t>
    </r>
  </si>
  <si>
    <r>
      <rPr>
        <sz val="18"/>
        <rFont val="仿宋_GB2312"/>
        <family val="2"/>
        <charset val="-122"/>
      </rPr>
      <t>广西中源机械有限公司</t>
    </r>
  </si>
  <si>
    <r>
      <rPr>
        <sz val="18"/>
        <rFont val="仿宋_GB2312"/>
        <family val="2"/>
        <charset val="-122"/>
      </rPr>
      <t>项目拟将广西中源机械有限公司原有液压附件生产线进行搬迁，并在此基础上进行产能扩充、技术改造与自动化升级，项目建成后预计可实现年产各类工程机械液压附件约</t>
    </r>
    <r>
      <rPr>
        <sz val="18"/>
        <rFont val="Times New Roman"/>
        <family val="2"/>
        <charset val="-122"/>
      </rPr>
      <t>15</t>
    </r>
    <r>
      <rPr>
        <sz val="18"/>
        <rFont val="仿宋_GB2312"/>
        <family val="2"/>
        <charset val="-122"/>
      </rPr>
      <t>万套</t>
    </r>
  </si>
  <si>
    <r>
      <rPr>
        <sz val="18"/>
        <rFont val="仿宋_GB2312"/>
        <family val="2"/>
        <charset val="-122"/>
      </rPr>
      <t>一季度建设进度计划为：厂房主体工程建设进度完成</t>
    </r>
    <r>
      <rPr>
        <sz val="18"/>
        <rFont val="Times New Roman"/>
        <family val="2"/>
        <charset val="-122"/>
      </rPr>
      <t>20%</t>
    </r>
    <r>
      <rPr>
        <sz val="18"/>
        <rFont val="仿宋_GB2312"/>
        <family val="2"/>
        <charset val="-122"/>
      </rPr>
      <t>，新设备采购进度完成</t>
    </r>
    <r>
      <rPr>
        <sz val="18"/>
        <rFont val="Times New Roman"/>
        <family val="2"/>
        <charset val="-122"/>
      </rPr>
      <t>10%</t>
    </r>
  </si>
  <si>
    <r>
      <rPr>
        <sz val="18"/>
        <rFont val="仿宋_GB2312"/>
        <family val="2"/>
        <charset val="-122"/>
      </rPr>
      <t>二季度建设进度计划为：厂房主体工程建设进度完成</t>
    </r>
    <r>
      <rPr>
        <sz val="18"/>
        <rFont val="Times New Roman"/>
        <family val="2"/>
        <charset val="-122"/>
      </rPr>
      <t>80%</t>
    </r>
    <r>
      <rPr>
        <sz val="18"/>
        <rFont val="仿宋_GB2312"/>
        <family val="2"/>
        <charset val="-122"/>
      </rPr>
      <t>，新设备采购进度完成</t>
    </r>
    <r>
      <rPr>
        <sz val="18"/>
        <rFont val="Times New Roman"/>
        <family val="2"/>
        <charset val="-122"/>
      </rPr>
      <t>50%</t>
    </r>
  </si>
  <si>
    <r>
      <rPr>
        <sz val="18"/>
        <rFont val="仿宋_GB2312"/>
        <family val="2"/>
        <charset val="-122"/>
      </rPr>
      <t>三季度建设进度计划为：厂房主体工程建设进度完成</t>
    </r>
    <r>
      <rPr>
        <sz val="18"/>
        <rFont val="Times New Roman"/>
        <family val="2"/>
        <charset val="-122"/>
      </rPr>
      <t>100%</t>
    </r>
    <r>
      <rPr>
        <sz val="18"/>
        <rFont val="仿宋_GB2312"/>
        <family val="2"/>
        <charset val="-122"/>
      </rPr>
      <t>，老工厂设备开始搬迁，新设备采购陆续到货并开始安装调试</t>
    </r>
  </si>
  <si>
    <r>
      <rPr>
        <sz val="18"/>
        <rFont val="仿宋_GB2312"/>
        <family val="2"/>
        <charset val="-122"/>
      </rPr>
      <t>四季度建设进度计划为：厂房配套工程建设进度完成</t>
    </r>
    <r>
      <rPr>
        <sz val="18"/>
        <rFont val="Times New Roman"/>
        <family val="2"/>
        <charset val="-122"/>
      </rPr>
      <t>100%</t>
    </r>
    <r>
      <rPr>
        <sz val="18"/>
        <rFont val="仿宋_GB2312"/>
        <family val="2"/>
        <charset val="-122"/>
      </rPr>
      <t>，主要设备安装调试进度完成</t>
    </r>
    <r>
      <rPr>
        <sz val="18"/>
        <rFont val="Times New Roman"/>
        <family val="2"/>
        <charset val="-122"/>
      </rPr>
      <t>100%</t>
    </r>
    <r>
      <rPr>
        <sz val="18"/>
        <rFont val="仿宋_GB2312"/>
        <family val="2"/>
        <charset val="-122"/>
      </rPr>
      <t>，工厂举办竣工投产仪式</t>
    </r>
  </si>
  <si>
    <r>
      <rPr>
        <sz val="18"/>
        <rFont val="仿宋_GB2312"/>
        <family val="2"/>
        <charset val="-122"/>
      </rPr>
      <t>广西中源机械液压元件智能生态工厂建设项目</t>
    </r>
  </si>
  <si>
    <r>
      <rPr>
        <sz val="18"/>
        <rFont val="仿宋_GB2312"/>
        <family val="2"/>
        <charset val="-122"/>
      </rPr>
      <t>项目拟在广西中源机械有限公司液压件分公司（阳和制造工厂）现有设备设施的基础上进行产能扩充、技术改造与自动化升级，项目建成后预计可实现年产各类液压元件</t>
    </r>
    <r>
      <rPr>
        <sz val="18"/>
        <rFont val="Times New Roman"/>
        <family val="2"/>
        <charset val="-122"/>
      </rPr>
      <t>60</t>
    </r>
    <r>
      <rPr>
        <sz val="18"/>
        <rFont val="仿宋_GB2312"/>
        <family val="2"/>
        <charset val="-122"/>
      </rPr>
      <t>余万件</t>
    </r>
  </si>
  <si>
    <r>
      <rPr>
        <sz val="18"/>
        <rFont val="仿宋_GB2312"/>
        <family val="2"/>
        <charset val="-122"/>
      </rPr>
      <t>大锰机电设备制造生产基地</t>
    </r>
  </si>
  <si>
    <r>
      <rPr>
        <sz val="18"/>
        <rFont val="仿宋_GB2312"/>
        <family val="2"/>
        <charset val="-122"/>
      </rPr>
      <t>广西柳州大锰机电设备制造有限公司</t>
    </r>
  </si>
  <si>
    <r>
      <rPr>
        <sz val="18"/>
        <rFont val="仿宋_GB2312"/>
        <family val="2"/>
        <charset val="-122"/>
      </rPr>
      <t>项目占地面积为</t>
    </r>
    <r>
      <rPr>
        <sz val="18"/>
        <rFont val="Times New Roman"/>
        <family val="2"/>
        <charset val="-122"/>
      </rPr>
      <t>56.32</t>
    </r>
    <r>
      <rPr>
        <sz val="18"/>
        <rFont val="仿宋_GB2312"/>
        <family val="2"/>
        <charset val="-122"/>
      </rPr>
      <t>亩，其中厂房、车间、办公楼等建筑面积</t>
    </r>
    <r>
      <rPr>
        <sz val="18"/>
        <rFont val="Times New Roman"/>
        <family val="2"/>
        <charset val="-122"/>
      </rPr>
      <t>31782.84</t>
    </r>
    <r>
      <rPr>
        <sz val="18"/>
        <rFont val="仿宋_GB2312"/>
        <family val="2"/>
        <charset val="-122"/>
      </rPr>
      <t>平方米。主要生产机加工产品及矿山机械等产品</t>
    </r>
  </si>
  <si>
    <r>
      <rPr>
        <sz val="18"/>
        <rFont val="仿宋_GB2312"/>
        <family val="2"/>
        <charset val="-122"/>
      </rPr>
      <t>柳工智能国际工业园（一期）</t>
    </r>
  </si>
  <si>
    <r>
      <rPr>
        <sz val="18"/>
        <rFont val="仿宋_GB2312"/>
        <family val="2"/>
        <charset val="-122"/>
      </rPr>
      <t>广西柳工集团有限公司</t>
    </r>
  </si>
  <si>
    <r>
      <rPr>
        <sz val="18"/>
        <rFont val="仿宋_GB2312"/>
        <family val="2"/>
        <charset val="-122"/>
      </rPr>
      <t>总用地面积约</t>
    </r>
    <r>
      <rPr>
        <sz val="18"/>
        <rFont val="Times New Roman"/>
        <family val="2"/>
        <charset val="-122"/>
      </rPr>
      <t>5000</t>
    </r>
    <r>
      <rPr>
        <sz val="18"/>
        <rFont val="仿宋_GB2312"/>
        <family val="2"/>
        <charset val="-122"/>
      </rPr>
      <t>亩，其中启动区</t>
    </r>
    <r>
      <rPr>
        <sz val="18"/>
        <rFont val="Times New Roman"/>
        <family val="2"/>
        <charset val="-122"/>
      </rPr>
      <t>1500</t>
    </r>
    <r>
      <rPr>
        <sz val="18"/>
        <rFont val="仿宋_GB2312"/>
        <family val="2"/>
        <charset val="-122"/>
      </rPr>
      <t>亩，分</t>
    </r>
    <r>
      <rPr>
        <sz val="18"/>
        <rFont val="Times New Roman"/>
        <family val="2"/>
        <charset val="-122"/>
      </rPr>
      <t>12</t>
    </r>
    <r>
      <rPr>
        <sz val="18"/>
        <rFont val="仿宋_GB2312"/>
        <family val="2"/>
        <charset val="-122"/>
      </rPr>
      <t>个地块，主要建设挖掘机智慧产业园、工程机械液压元件和附件项目、工程机械属具项目、驾驶室和薄板件项目、智慧物流产业园等</t>
    </r>
  </si>
  <si>
    <r>
      <t>1</t>
    </r>
    <r>
      <rPr>
        <sz val="18"/>
        <rFont val="仿宋_GB2312"/>
        <family val="2"/>
        <charset val="-122"/>
      </rPr>
      <t>、挖掘机智慧工厂项目主体施工；</t>
    </r>
    <r>
      <rPr>
        <sz val="18"/>
        <rFont val="Times New Roman"/>
        <family val="2"/>
        <charset val="-122"/>
      </rPr>
      <t>2</t>
    </r>
    <r>
      <rPr>
        <sz val="18"/>
        <rFont val="仿宋_GB2312"/>
        <family val="2"/>
        <charset val="-122"/>
      </rPr>
      <t>、中源液压业务新工厂建设项目开工建设；</t>
    </r>
  </si>
  <si>
    <r>
      <t>1</t>
    </r>
    <r>
      <rPr>
        <sz val="18"/>
        <rFont val="仿宋_GB2312"/>
        <family val="2"/>
        <charset val="-122"/>
      </rPr>
      <t>、挖掘机智慧工厂项目主体施工；</t>
    </r>
    <r>
      <rPr>
        <sz val="18"/>
        <rFont val="Times New Roman"/>
        <family val="2"/>
        <charset val="-122"/>
      </rPr>
      <t>2</t>
    </r>
    <r>
      <rPr>
        <sz val="18"/>
        <rFont val="仿宋_GB2312"/>
        <family val="2"/>
        <charset val="-122"/>
      </rPr>
      <t>、中源液压业务新工厂建设项目基础施工；</t>
    </r>
  </si>
  <si>
    <r>
      <t>1</t>
    </r>
    <r>
      <rPr>
        <sz val="18"/>
        <rFont val="仿宋_GB2312"/>
        <family val="2"/>
        <charset val="-122"/>
      </rPr>
      <t>、挖掘机智慧工厂项目主体施工；</t>
    </r>
    <r>
      <rPr>
        <sz val="18"/>
        <rFont val="Times New Roman"/>
        <family val="2"/>
        <charset val="-122"/>
      </rPr>
      <t>2</t>
    </r>
    <r>
      <rPr>
        <sz val="18"/>
        <rFont val="仿宋_GB2312"/>
        <family val="2"/>
        <charset val="-122"/>
      </rPr>
      <t>、中源液压业务新工厂建设项目主体施工；</t>
    </r>
    <r>
      <rPr>
        <sz val="18"/>
        <rFont val="Times New Roman"/>
        <family val="2"/>
        <charset val="-122"/>
      </rPr>
      <t>3</t>
    </r>
    <r>
      <rPr>
        <sz val="18"/>
        <rFont val="仿宋_GB2312"/>
        <family val="2"/>
        <charset val="-122"/>
      </rPr>
      <t>、四轮一带项目开工；</t>
    </r>
    <r>
      <rPr>
        <sz val="18"/>
        <rFont val="Times New Roman"/>
        <family val="2"/>
        <charset val="-122"/>
      </rPr>
      <t>4</t>
    </r>
    <r>
      <rPr>
        <sz val="18"/>
        <rFont val="仿宋_GB2312"/>
        <family val="2"/>
        <charset val="-122"/>
      </rPr>
      <t>、驾驶室和薄板件项目开工</t>
    </r>
  </si>
  <si>
    <r>
      <rPr>
        <sz val="18"/>
        <rFont val="仿宋_GB2312"/>
        <family val="2"/>
        <charset val="-122"/>
      </rPr>
      <t>柳工装载机智能化改造项目</t>
    </r>
  </si>
  <si>
    <r>
      <rPr>
        <sz val="18"/>
        <rFont val="仿宋_GB2312"/>
        <family val="2"/>
        <charset val="-122"/>
      </rPr>
      <t>建设全自动下料、结构件自动焊接线、齿轮加工线、物流的数字化工厂</t>
    </r>
  </si>
  <si>
    <r>
      <rPr>
        <sz val="18"/>
        <rFont val="仿宋_GB2312"/>
        <family val="2"/>
        <charset val="-122"/>
      </rPr>
      <t>广西柳州零碳新能源智慧装备产业园</t>
    </r>
  </si>
  <si>
    <r>
      <rPr>
        <sz val="18"/>
        <rFont val="仿宋_GB2312"/>
        <family val="2"/>
        <charset val="-122"/>
      </rPr>
      <t>宁夏嘉泽新能源股份有限公司</t>
    </r>
    <r>
      <rPr>
        <sz val="18"/>
        <rFont val="Times New Roman"/>
        <family val="2"/>
        <charset val="-122"/>
      </rPr>
      <t xml:space="preserve">
</t>
    </r>
    <r>
      <rPr>
        <sz val="18"/>
        <rFont val="仿宋_GB2312"/>
        <family val="2"/>
        <charset val="-122"/>
      </rPr>
      <t>新疆金风科技股份有限公司</t>
    </r>
  </si>
  <si>
    <r>
      <rPr>
        <sz val="18"/>
        <rFont val="仿宋_GB2312"/>
        <family val="2"/>
        <charset val="-122"/>
      </rPr>
      <t>用地面积</t>
    </r>
    <r>
      <rPr>
        <sz val="18"/>
        <rFont val="Times New Roman"/>
        <family val="2"/>
        <charset val="-122"/>
      </rPr>
      <t>300</t>
    </r>
    <r>
      <rPr>
        <sz val="18"/>
        <rFont val="仿宋_GB2312"/>
        <family val="2"/>
        <charset val="-122"/>
      </rPr>
      <t>亩，主要建设智能风力发电机组总装厂、风机塔筒制造厂和储能总装厂，主要生产</t>
    </r>
    <r>
      <rPr>
        <sz val="18"/>
        <rFont val="Times New Roman"/>
        <family val="2"/>
        <charset val="-122"/>
      </rPr>
      <t>4-8</t>
    </r>
    <r>
      <rPr>
        <sz val="18"/>
        <rFont val="仿宋_GB2312"/>
        <family val="2"/>
        <charset val="-122"/>
      </rPr>
      <t>兆瓦先进主力机型，一期用地</t>
    </r>
    <r>
      <rPr>
        <sz val="18"/>
        <rFont val="Times New Roman"/>
        <family val="2"/>
        <charset val="-122"/>
      </rPr>
      <t>200</t>
    </r>
    <r>
      <rPr>
        <sz val="18"/>
        <rFont val="仿宋_GB2312"/>
        <family val="2"/>
        <charset val="-122"/>
      </rPr>
      <t>亩，达产后年产</t>
    </r>
    <r>
      <rPr>
        <sz val="18"/>
        <rFont val="Times New Roman"/>
        <family val="2"/>
        <charset val="-122"/>
      </rPr>
      <t>300</t>
    </r>
    <r>
      <rPr>
        <sz val="18"/>
        <rFont val="仿宋_GB2312"/>
        <family val="2"/>
        <charset val="-122"/>
      </rPr>
      <t>万千瓦风力发电设备、</t>
    </r>
    <r>
      <rPr>
        <sz val="18"/>
        <rFont val="Times New Roman"/>
        <family val="2"/>
        <charset val="-122"/>
      </rPr>
      <t>10</t>
    </r>
    <r>
      <rPr>
        <sz val="18"/>
        <rFont val="仿宋_GB2312"/>
        <family val="2"/>
        <charset val="-122"/>
      </rPr>
      <t>万吨风电塔筒设备及</t>
    </r>
    <r>
      <rPr>
        <sz val="18"/>
        <rFont val="Times New Roman"/>
        <family val="2"/>
        <charset val="-122"/>
      </rPr>
      <t>2500</t>
    </r>
    <r>
      <rPr>
        <sz val="18"/>
        <rFont val="仿宋_GB2312"/>
        <family val="2"/>
        <charset val="-122"/>
      </rPr>
      <t>兆瓦时储能设备；二期用地</t>
    </r>
    <r>
      <rPr>
        <sz val="18"/>
        <rFont val="Times New Roman"/>
        <family val="2"/>
        <charset val="-122"/>
      </rPr>
      <t>100</t>
    </r>
    <r>
      <rPr>
        <sz val="18"/>
        <rFont val="仿宋_GB2312"/>
        <family val="2"/>
        <charset val="-122"/>
      </rPr>
      <t>亩，用于布局新能源产业链上下游配套企业落户</t>
    </r>
  </si>
  <si>
    <r>
      <rPr>
        <sz val="18"/>
        <rFont val="仿宋_GB2312"/>
        <family val="2"/>
        <charset val="-122"/>
      </rPr>
      <t>设备采购</t>
    </r>
  </si>
  <si>
    <r>
      <rPr>
        <sz val="18"/>
        <rFont val="仿宋_GB2312"/>
        <family val="2"/>
        <charset val="-122"/>
      </rPr>
      <t>设备调试</t>
    </r>
  </si>
  <si>
    <r>
      <rPr>
        <sz val="18"/>
        <rFont val="仿宋_GB2312"/>
        <family val="2"/>
        <charset val="-122"/>
      </rPr>
      <t>柳工农业机械改造提升项目</t>
    </r>
  </si>
  <si>
    <r>
      <rPr>
        <sz val="18"/>
        <rFont val="仿宋_GB2312"/>
        <family val="2"/>
        <charset val="-122"/>
      </rPr>
      <t>年产甘蔗收获机、小农机具</t>
    </r>
    <r>
      <rPr>
        <sz val="18"/>
        <rFont val="Times New Roman"/>
        <family val="2"/>
        <charset val="-122"/>
      </rPr>
      <t>800</t>
    </r>
    <r>
      <rPr>
        <sz val="18"/>
        <rFont val="仿宋_GB2312"/>
        <family val="2"/>
        <charset val="-122"/>
      </rPr>
      <t>台套，及其结构件、综合件等零部件研发、生产制造、销售</t>
    </r>
  </si>
  <si>
    <r>
      <rPr>
        <sz val="18"/>
        <rFont val="仿宋_GB2312"/>
        <family val="2"/>
        <charset val="-122"/>
      </rPr>
      <t>柳州智能交通产业园零部件配套基地项目</t>
    </r>
  </si>
  <si>
    <r>
      <rPr>
        <sz val="18"/>
        <rFont val="仿宋_GB2312"/>
        <family val="2"/>
        <charset val="-122"/>
      </rPr>
      <t>总建筑面积约</t>
    </r>
    <r>
      <rPr>
        <sz val="18"/>
        <rFont val="Times New Roman"/>
        <family val="2"/>
        <charset val="-122"/>
      </rPr>
      <t>10</t>
    </r>
    <r>
      <rPr>
        <sz val="18"/>
        <rFont val="仿宋_GB2312"/>
        <family val="2"/>
        <charset val="-122"/>
      </rPr>
      <t>万平方米，年产</t>
    </r>
    <r>
      <rPr>
        <sz val="18"/>
        <rFont val="Times New Roman"/>
        <family val="2"/>
        <charset val="-122"/>
      </rPr>
      <t>5</t>
    </r>
    <r>
      <rPr>
        <sz val="18"/>
        <rFont val="仿宋_GB2312"/>
        <family val="2"/>
        <charset val="-122"/>
      </rPr>
      <t>万吨轨道交通钢绞线、</t>
    </r>
    <r>
      <rPr>
        <sz val="18"/>
        <rFont val="Times New Roman"/>
        <family val="2"/>
        <charset val="-122"/>
      </rPr>
      <t>3</t>
    </r>
    <r>
      <rPr>
        <sz val="18"/>
        <rFont val="仿宋_GB2312"/>
        <family val="2"/>
        <charset val="-122"/>
      </rPr>
      <t>万吨模块化钢构、</t>
    </r>
    <r>
      <rPr>
        <sz val="18"/>
        <rFont val="Times New Roman"/>
        <family val="2"/>
        <charset val="-122"/>
      </rPr>
      <t>200</t>
    </r>
    <r>
      <rPr>
        <sz val="18"/>
        <rFont val="仿宋_GB2312"/>
        <family val="2"/>
        <charset val="-122"/>
      </rPr>
      <t>辆车单轨转向架基础件和</t>
    </r>
    <r>
      <rPr>
        <sz val="18"/>
        <rFont val="Times New Roman"/>
        <family val="2"/>
        <charset val="-122"/>
      </rPr>
      <t>100</t>
    </r>
    <r>
      <rPr>
        <sz val="18"/>
        <rFont val="仿宋_GB2312"/>
        <family val="2"/>
        <charset val="-122"/>
      </rPr>
      <t>辆单轨车内饰件产品</t>
    </r>
  </si>
  <si>
    <r>
      <rPr>
        <sz val="18"/>
        <rFont val="仿宋_GB2312"/>
        <family val="2"/>
        <charset val="-122"/>
      </rPr>
      <t>完成项目变更备案</t>
    </r>
  </si>
  <si>
    <r>
      <rPr>
        <sz val="18"/>
        <rFont val="仿宋_GB2312"/>
        <family val="2"/>
        <charset val="-122"/>
      </rPr>
      <t>围墙基础施工</t>
    </r>
  </si>
  <si>
    <r>
      <rPr>
        <sz val="18"/>
        <rFont val="仿宋_GB2312"/>
        <family val="2"/>
        <charset val="-122"/>
      </rPr>
      <t>年产</t>
    </r>
    <r>
      <rPr>
        <sz val="18"/>
        <rFont val="Times New Roman"/>
        <family val="2"/>
        <charset val="-122"/>
      </rPr>
      <t>100</t>
    </r>
    <r>
      <rPr>
        <sz val="18"/>
        <rFont val="仿宋_GB2312"/>
        <family val="2"/>
        <charset val="-122"/>
      </rPr>
      <t>万吨船用钢板型材精深智能加工制造基地项目</t>
    </r>
  </si>
  <si>
    <r>
      <rPr>
        <sz val="18"/>
        <rFont val="仿宋_GB2312"/>
        <family val="2"/>
        <charset val="-122"/>
      </rPr>
      <t>柳州市阳蕊明物资有限公司</t>
    </r>
  </si>
  <si>
    <r>
      <rPr>
        <sz val="18"/>
        <rFont val="仿宋_GB2312"/>
        <family val="2"/>
        <charset val="-122"/>
      </rPr>
      <t>项目规划用地约</t>
    </r>
    <r>
      <rPr>
        <sz val="18"/>
        <rFont val="Times New Roman"/>
        <family val="2"/>
        <charset val="-122"/>
      </rPr>
      <t>100</t>
    </r>
    <r>
      <rPr>
        <sz val="18"/>
        <rFont val="仿宋_GB2312"/>
        <family val="2"/>
        <charset val="-122"/>
      </rPr>
      <t>亩，建设车间厂房、生产线、办公综合楼及相关配套设施</t>
    </r>
  </si>
  <si>
    <r>
      <rPr>
        <sz val="18"/>
        <rFont val="仿宋_GB2312"/>
        <family val="2"/>
        <charset val="-122"/>
      </rPr>
      <t>完成一期厂房施工，安装生产线</t>
    </r>
  </si>
  <si>
    <r>
      <rPr>
        <sz val="18"/>
        <rFont val="仿宋_GB2312"/>
        <family val="2"/>
        <charset val="-122"/>
      </rPr>
      <t>完成厂房基础施工</t>
    </r>
  </si>
  <si>
    <r>
      <rPr>
        <sz val="18"/>
        <rFont val="仿宋_GB2312"/>
        <family val="2"/>
        <charset val="-122"/>
      </rPr>
      <t>厂房主体施工</t>
    </r>
  </si>
  <si>
    <r>
      <rPr>
        <sz val="18"/>
        <rFont val="仿宋_GB2312"/>
        <family val="2"/>
        <charset val="-122"/>
      </rPr>
      <t>厂房主体封顶</t>
    </r>
  </si>
  <si>
    <r>
      <rPr>
        <sz val="18"/>
        <rFont val="仿宋_GB2312"/>
        <family val="2"/>
        <charset val="-122"/>
      </rPr>
      <t>安装部分生产线</t>
    </r>
  </si>
  <si>
    <r>
      <rPr>
        <sz val="18"/>
        <rFont val="仿宋_GB2312"/>
        <family val="2"/>
        <charset val="-122"/>
      </rPr>
      <t>热成型零件产能建设项目</t>
    </r>
  </si>
  <si>
    <r>
      <rPr>
        <sz val="18"/>
        <rFont val="仿宋_GB2312"/>
        <family val="2"/>
        <charset val="-122"/>
      </rPr>
      <t>柳州赛克科技发展有限公司</t>
    </r>
  </si>
  <si>
    <r>
      <rPr>
        <sz val="18"/>
        <rFont val="仿宋_GB2312"/>
        <family val="2"/>
        <charset val="-122"/>
      </rPr>
      <t>项目租用柳州宝钢厂房</t>
    </r>
    <r>
      <rPr>
        <sz val="18"/>
        <rFont val="Times New Roman"/>
        <family val="2"/>
        <charset val="-122"/>
      </rPr>
      <t>9440</t>
    </r>
    <r>
      <rPr>
        <sz val="18"/>
        <rFont val="仿宋_GB2312"/>
        <family val="2"/>
        <charset val="-122"/>
      </rPr>
      <t>平米，新购热成型零件生产设备</t>
    </r>
    <r>
      <rPr>
        <sz val="18"/>
        <rFont val="Times New Roman"/>
        <family val="2"/>
        <charset val="-122"/>
      </rPr>
      <t>20</t>
    </r>
    <r>
      <rPr>
        <sz val="18"/>
        <rFont val="仿宋_GB2312"/>
        <family val="2"/>
        <charset val="-122"/>
      </rPr>
      <t>台</t>
    </r>
    <r>
      <rPr>
        <sz val="18"/>
        <rFont val="Times New Roman"/>
        <family val="2"/>
        <charset val="-122"/>
      </rPr>
      <t>/</t>
    </r>
    <r>
      <rPr>
        <sz val="18"/>
        <rFont val="仿宋_GB2312"/>
        <family val="2"/>
        <charset val="-122"/>
      </rPr>
      <t>套，建成</t>
    </r>
    <r>
      <rPr>
        <sz val="18"/>
        <rFont val="Times New Roman"/>
        <family val="2"/>
        <charset val="-122"/>
      </rPr>
      <t>2</t>
    </r>
    <r>
      <rPr>
        <sz val="18"/>
        <rFont val="仿宋_GB2312"/>
        <family val="2"/>
        <charset val="-122"/>
      </rPr>
      <t>条产品生产线。项目建成后，预计形成年产</t>
    </r>
    <r>
      <rPr>
        <sz val="18"/>
        <rFont val="Times New Roman"/>
        <family val="2"/>
        <charset val="-122"/>
      </rPr>
      <t>871</t>
    </r>
    <r>
      <rPr>
        <sz val="18"/>
        <rFont val="仿宋_GB2312"/>
        <family val="2"/>
        <charset val="-122"/>
      </rPr>
      <t>万套产品的生产能力</t>
    </r>
  </si>
  <si>
    <r>
      <t>1</t>
    </r>
    <r>
      <rPr>
        <sz val="18"/>
        <rFont val="仿宋_GB2312"/>
        <family val="2"/>
        <charset val="-122"/>
      </rPr>
      <t>、外部水电气辅房内空压机、干燥机、变压器、冷却机到货并安装调试，及站房内部管道管网施工；</t>
    </r>
    <r>
      <rPr>
        <sz val="18"/>
        <rFont val="Times New Roman"/>
        <family val="2"/>
        <charset val="-122"/>
      </rPr>
      <t xml:space="preserve">
2</t>
    </r>
    <r>
      <rPr>
        <sz val="18"/>
        <rFont val="仿宋_GB2312"/>
        <family val="2"/>
        <charset val="-122"/>
      </rPr>
      <t>、压机、加热炉地基及预埋等设备基础施工</t>
    </r>
  </si>
  <si>
    <r>
      <t>1</t>
    </r>
    <r>
      <rPr>
        <sz val="18"/>
        <rFont val="仿宋_GB2312"/>
        <family val="2"/>
        <charset val="-122"/>
      </rPr>
      <t>、激光切割设备钢构平台施工；</t>
    </r>
    <r>
      <rPr>
        <sz val="18"/>
        <rFont val="Times New Roman"/>
        <family val="2"/>
        <charset val="-122"/>
      </rPr>
      <t xml:space="preserve">
2</t>
    </r>
    <r>
      <rPr>
        <sz val="18"/>
        <rFont val="仿宋_GB2312"/>
        <family val="2"/>
        <charset val="-122"/>
      </rPr>
      <t>、厂房内能源管网施工，配套至工艺设备能源接口处；</t>
    </r>
    <r>
      <rPr>
        <sz val="18"/>
        <rFont val="Times New Roman"/>
        <family val="2"/>
        <charset val="-122"/>
      </rPr>
      <t xml:space="preserve">
3</t>
    </r>
    <r>
      <rPr>
        <sz val="18"/>
        <rFont val="仿宋_GB2312"/>
        <family val="2"/>
        <charset val="-122"/>
      </rPr>
      <t>、母线槽、配电柜等电气控制设备安装调试</t>
    </r>
  </si>
  <si>
    <r>
      <t>1</t>
    </r>
    <r>
      <rPr>
        <sz val="18"/>
        <rFont val="仿宋_GB2312"/>
        <family val="2"/>
        <charset val="-122"/>
      </rPr>
      <t>、加热炉、压力机</t>
    </r>
    <r>
      <rPr>
        <sz val="18"/>
        <rFont val="Times New Roman"/>
        <family val="2"/>
        <charset val="-122"/>
      </rPr>
      <t>&amp;</t>
    </r>
    <r>
      <rPr>
        <sz val="18"/>
        <rFont val="仿宋_GB2312"/>
        <family val="2"/>
        <charset val="-122"/>
      </rPr>
      <t>自动化设备到货，安装调试；</t>
    </r>
    <r>
      <rPr>
        <sz val="18"/>
        <rFont val="Times New Roman"/>
        <family val="2"/>
        <charset val="-122"/>
      </rPr>
      <t xml:space="preserve">
2</t>
    </r>
    <r>
      <rPr>
        <sz val="18"/>
        <rFont val="仿宋_GB2312"/>
        <family val="2"/>
        <charset val="-122"/>
      </rPr>
      <t>、激光切割设备到货，安装调试</t>
    </r>
  </si>
  <si>
    <r>
      <rPr>
        <sz val="18"/>
        <rFont val="仿宋_GB2312"/>
        <family val="2"/>
        <charset val="-122"/>
      </rPr>
      <t>工艺设备、供辅设备联调完成，生产爬坡及可靠性验证，为设备验收做准备</t>
    </r>
  </si>
  <si>
    <r>
      <rPr>
        <sz val="18"/>
        <rFont val="仿宋_GB2312"/>
        <family val="2"/>
        <charset val="-122"/>
      </rPr>
      <t>柳州市久日工程机械有限公司年产</t>
    </r>
    <r>
      <rPr>
        <sz val="18"/>
        <rFont val="Times New Roman"/>
        <family val="2"/>
        <charset val="-122"/>
      </rPr>
      <t>2</t>
    </r>
    <r>
      <rPr>
        <sz val="18"/>
        <rFont val="仿宋_GB2312"/>
        <family val="2"/>
        <charset val="-122"/>
      </rPr>
      <t>万台套大型工程机械结构件新产品生产线项目（三期）</t>
    </r>
  </si>
  <si>
    <r>
      <rPr>
        <sz val="18"/>
        <rFont val="仿宋_GB2312"/>
        <family val="2"/>
        <charset val="-122"/>
      </rPr>
      <t>柳州市久日工程机械有限公司</t>
    </r>
  </si>
  <si>
    <r>
      <rPr>
        <sz val="18"/>
        <rFont val="仿宋_GB2312"/>
        <family val="2"/>
        <charset val="-122"/>
      </rPr>
      <t>新建标准厂房及相关配套设施，主要生产主平台、回转平台、履带梁等大型工程机械结构件</t>
    </r>
  </si>
  <si>
    <r>
      <rPr>
        <sz val="18"/>
        <rFont val="仿宋_GB2312"/>
        <family val="2"/>
        <charset val="-122"/>
      </rPr>
      <t>常州东海新建工程机械轻量化配套件项目</t>
    </r>
  </si>
  <si>
    <r>
      <rPr>
        <sz val="18"/>
        <rFont val="仿宋_GB2312"/>
        <family val="2"/>
        <charset val="-122"/>
      </rPr>
      <t>常州东海橡胶厂有限责任公司</t>
    </r>
  </si>
  <si>
    <r>
      <rPr>
        <sz val="18"/>
        <rFont val="仿宋_GB2312"/>
        <family val="2"/>
        <charset val="-122"/>
      </rPr>
      <t>总建筑面积</t>
    </r>
    <r>
      <rPr>
        <sz val="18"/>
        <rFont val="Times New Roman"/>
        <family val="2"/>
        <charset val="-122"/>
      </rPr>
      <t>23000</t>
    </r>
    <r>
      <rPr>
        <sz val="18"/>
        <rFont val="仿宋_GB2312"/>
        <family val="2"/>
        <charset val="-122"/>
      </rPr>
      <t>平方米，其中新建厂房</t>
    </r>
    <r>
      <rPr>
        <sz val="18"/>
        <rFont val="Times New Roman"/>
        <family val="2"/>
        <charset val="-122"/>
      </rPr>
      <t>15000</t>
    </r>
    <r>
      <rPr>
        <sz val="18"/>
        <rFont val="仿宋_GB2312"/>
        <family val="2"/>
        <charset val="-122"/>
      </rPr>
      <t>平方米、办公室</t>
    </r>
    <r>
      <rPr>
        <sz val="18"/>
        <rFont val="Times New Roman"/>
        <family val="2"/>
        <charset val="-122"/>
      </rPr>
      <t>3000</t>
    </r>
    <r>
      <rPr>
        <sz val="18"/>
        <rFont val="仿宋_GB2312"/>
        <family val="2"/>
        <charset val="-122"/>
      </rPr>
      <t>平方米、其他配套</t>
    </r>
    <r>
      <rPr>
        <sz val="18"/>
        <rFont val="Times New Roman"/>
        <family val="2"/>
        <charset val="-122"/>
      </rPr>
      <t>5000</t>
    </r>
    <r>
      <rPr>
        <sz val="18"/>
        <rFont val="仿宋_GB2312"/>
        <family val="2"/>
        <charset val="-122"/>
      </rPr>
      <t>平方米</t>
    </r>
  </si>
  <si>
    <r>
      <rPr>
        <sz val="18"/>
        <rFont val="仿宋_GB2312"/>
        <family val="2"/>
        <charset val="-122"/>
      </rPr>
      <t>柳东新区智能停车设备配套精加工生产基地项目</t>
    </r>
  </si>
  <si>
    <r>
      <rPr>
        <sz val="18"/>
        <rFont val="仿宋_GB2312"/>
        <family val="2"/>
        <charset val="-122"/>
      </rPr>
      <t>长沙云高智能机械式停车设备制造有限公司</t>
    </r>
  </si>
  <si>
    <r>
      <rPr>
        <sz val="18"/>
        <rFont val="仿宋_GB2312"/>
        <family val="2"/>
        <charset val="-122"/>
      </rPr>
      <t>建设标准厂房，涵盖生产车间、装配车间、研发试验区域，配备各类立体车库核心部件生产设备、检验器材、装配设备以及实验器材</t>
    </r>
  </si>
  <si>
    <r>
      <rPr>
        <sz val="18"/>
        <rFont val="仿宋_GB2312"/>
        <family val="2"/>
        <charset val="-122"/>
      </rPr>
      <t>柳州创世机械矿山专用设备生产项目</t>
    </r>
  </si>
  <si>
    <r>
      <rPr>
        <sz val="18"/>
        <rFont val="仿宋_GB2312"/>
        <family val="2"/>
        <charset val="-122"/>
      </rPr>
      <t>柳州创世机械设备有限公司</t>
    </r>
  </si>
  <si>
    <r>
      <rPr>
        <sz val="18"/>
        <rFont val="仿宋_GB2312"/>
        <family val="2"/>
        <charset val="-122"/>
      </rPr>
      <t>用地面积约</t>
    </r>
    <r>
      <rPr>
        <sz val="18"/>
        <rFont val="Times New Roman"/>
        <family val="2"/>
        <charset val="-122"/>
      </rPr>
      <t>18</t>
    </r>
    <r>
      <rPr>
        <sz val="18"/>
        <rFont val="仿宋_GB2312"/>
        <family val="2"/>
        <charset val="-122"/>
      </rPr>
      <t>亩，主要生产制砂机、圆锥破、振动筛、洗砂机、脱水筛、细砂回收装置、板框压滤机等</t>
    </r>
  </si>
  <si>
    <r>
      <rPr>
        <sz val="18"/>
        <rFont val="仿宋_GB2312"/>
        <family val="2"/>
        <charset val="-122"/>
      </rPr>
      <t>广西双腾智能大型长距离输送机及智能环保除尘设备建设项目</t>
    </r>
  </si>
  <si>
    <r>
      <rPr>
        <sz val="18"/>
        <rFont val="仿宋_GB2312"/>
        <family val="2"/>
        <charset val="-122"/>
      </rPr>
      <t>广西双腾输送机械设备有限公司</t>
    </r>
  </si>
  <si>
    <r>
      <rPr>
        <sz val="18"/>
        <rFont val="仿宋_GB2312"/>
        <family val="2"/>
        <charset val="-122"/>
      </rPr>
      <t>用地面积约</t>
    </r>
    <r>
      <rPr>
        <sz val="18"/>
        <rFont val="Times New Roman"/>
        <family val="2"/>
        <charset val="-122"/>
      </rPr>
      <t>20</t>
    </r>
    <r>
      <rPr>
        <sz val="18"/>
        <rFont val="仿宋_GB2312"/>
        <family val="2"/>
        <charset val="-122"/>
      </rPr>
      <t>亩，主要生产大型输送机、智能环保除尘设备、输送机托辊、输送机滚筒等</t>
    </r>
  </si>
  <si>
    <r>
      <rPr>
        <sz val="18"/>
        <rFont val="仿宋_GB2312"/>
        <family val="2"/>
        <charset val="-122"/>
      </rPr>
      <t>完成工程量</t>
    </r>
    <r>
      <rPr>
        <sz val="18"/>
        <rFont val="Times New Roman"/>
        <family val="2"/>
        <charset val="-122"/>
      </rPr>
      <t>20%</t>
    </r>
  </si>
  <si>
    <r>
      <rPr>
        <sz val="18"/>
        <rFont val="仿宋_GB2312"/>
        <family val="2"/>
        <charset val="-122"/>
      </rPr>
      <t>新建年产</t>
    </r>
    <r>
      <rPr>
        <sz val="18"/>
        <rFont val="Times New Roman"/>
        <family val="2"/>
        <charset val="-122"/>
      </rPr>
      <t>2.5</t>
    </r>
    <r>
      <rPr>
        <sz val="18"/>
        <rFont val="仿宋_GB2312"/>
        <family val="2"/>
        <charset val="-122"/>
      </rPr>
      <t>万台套工程机械结构件新产品生产线项目（原柳吉铲斗生产项目）</t>
    </r>
  </si>
  <si>
    <r>
      <rPr>
        <sz val="18"/>
        <rFont val="仿宋_GB2312"/>
        <family val="2"/>
        <charset val="-122"/>
      </rPr>
      <t>柳州市柳吉汽车配件厂</t>
    </r>
  </si>
  <si>
    <r>
      <rPr>
        <sz val="18"/>
        <rFont val="仿宋_GB2312"/>
        <family val="2"/>
        <charset val="-122"/>
      </rPr>
      <t>用地面积</t>
    </r>
    <r>
      <rPr>
        <sz val="18"/>
        <rFont val="Times New Roman"/>
        <family val="2"/>
        <charset val="-122"/>
      </rPr>
      <t>50</t>
    </r>
    <r>
      <rPr>
        <sz val="18"/>
        <rFont val="仿宋_GB2312"/>
        <family val="2"/>
        <charset val="-122"/>
      </rPr>
      <t>亩，新建</t>
    </r>
    <r>
      <rPr>
        <sz val="18"/>
        <rFont val="Times New Roman"/>
        <family val="2"/>
        <charset val="-122"/>
      </rPr>
      <t>17155</t>
    </r>
    <r>
      <rPr>
        <sz val="18"/>
        <rFont val="仿宋_GB2312"/>
        <family val="2"/>
        <charset val="-122"/>
      </rPr>
      <t>平方米厂房，达产后年产</t>
    </r>
    <r>
      <rPr>
        <sz val="18"/>
        <rFont val="Times New Roman"/>
        <family val="2"/>
        <charset val="-122"/>
      </rPr>
      <t>25000</t>
    </r>
    <r>
      <rPr>
        <sz val="18"/>
        <rFont val="仿宋_GB2312"/>
        <family val="2"/>
        <charset val="-122"/>
      </rPr>
      <t>台（套）工程机械结构件新产品</t>
    </r>
  </si>
  <si>
    <r>
      <rPr>
        <sz val="18"/>
        <rFont val="仿宋_GB2312"/>
        <family val="2"/>
        <charset val="-122"/>
      </rPr>
      <t>柳州森辉年产</t>
    </r>
    <r>
      <rPr>
        <sz val="18"/>
        <rFont val="Times New Roman"/>
        <family val="2"/>
        <charset val="-122"/>
      </rPr>
      <t>30000</t>
    </r>
    <r>
      <rPr>
        <sz val="18"/>
        <rFont val="仿宋_GB2312"/>
        <family val="2"/>
        <charset val="-122"/>
      </rPr>
      <t>台工程机械覆盖件、</t>
    </r>
    <r>
      <rPr>
        <sz val="18"/>
        <rFont val="Times New Roman"/>
        <family val="2"/>
        <charset val="-122"/>
      </rPr>
      <t>3000</t>
    </r>
    <r>
      <rPr>
        <sz val="18"/>
        <rFont val="仿宋_GB2312"/>
        <family val="2"/>
        <charset val="-122"/>
      </rPr>
      <t>台配重总成生产基地扩建项目</t>
    </r>
  </si>
  <si>
    <r>
      <rPr>
        <sz val="18"/>
        <rFont val="仿宋_GB2312"/>
        <family val="2"/>
        <charset val="-122"/>
      </rPr>
      <t>柳州市森辉机械有限公司</t>
    </r>
  </si>
  <si>
    <r>
      <rPr>
        <sz val="18"/>
        <rFont val="仿宋_GB2312"/>
        <family val="2"/>
        <charset val="-122"/>
      </rPr>
      <t>新建</t>
    </r>
    <r>
      <rPr>
        <sz val="18"/>
        <rFont val="Times New Roman"/>
        <family val="2"/>
        <charset val="-122"/>
      </rPr>
      <t>3</t>
    </r>
    <r>
      <rPr>
        <sz val="18"/>
        <rFont val="仿宋_GB2312"/>
        <family val="2"/>
        <charset val="-122"/>
      </rPr>
      <t>栋车间，总建筑面积约</t>
    </r>
    <r>
      <rPr>
        <sz val="18"/>
        <rFont val="Times New Roman"/>
        <family val="2"/>
        <charset val="-122"/>
      </rPr>
      <t>2.5</t>
    </r>
    <r>
      <rPr>
        <sz val="18"/>
        <rFont val="仿宋_GB2312"/>
        <family val="2"/>
        <charset val="-122"/>
      </rPr>
      <t>万平方米，</t>
    </r>
    <r>
      <rPr>
        <sz val="18"/>
        <rFont val="Times New Roman"/>
        <family val="2"/>
        <charset val="-122"/>
      </rPr>
      <t>2</t>
    </r>
    <r>
      <rPr>
        <sz val="18"/>
        <rFont val="仿宋_GB2312"/>
        <family val="2"/>
        <charset val="-122"/>
      </rPr>
      <t>栋辅助用房办公楼等</t>
    </r>
  </si>
  <si>
    <r>
      <rPr>
        <sz val="18"/>
        <rFont val="仿宋_GB2312"/>
        <family val="2"/>
        <charset val="-122"/>
      </rPr>
      <t>柳州建桥高新技术预应力产品及配套智能设备生产项目</t>
    </r>
  </si>
  <si>
    <r>
      <rPr>
        <sz val="18"/>
        <rFont val="仿宋_GB2312"/>
        <family val="2"/>
        <charset val="-122"/>
      </rPr>
      <t>柳州市建桥预应力智能设备有限公司</t>
    </r>
  </si>
  <si>
    <r>
      <rPr>
        <sz val="18"/>
        <rFont val="仿宋_GB2312"/>
        <family val="2"/>
        <charset val="-122"/>
      </rPr>
      <t>主要建设生产车间、仓库以及相关配套设施</t>
    </r>
  </si>
  <si>
    <r>
      <rPr>
        <sz val="18"/>
        <rFont val="仿宋_GB2312"/>
        <family val="2"/>
        <charset val="-122"/>
      </rPr>
      <t>（三）化工</t>
    </r>
  </si>
  <si>
    <r>
      <rPr>
        <sz val="18"/>
        <rFont val="仿宋_GB2312"/>
        <family val="2"/>
        <charset val="-122"/>
      </rPr>
      <t>柳钢绿色环保碳基新材料生产线项目（一期）</t>
    </r>
  </si>
  <si>
    <r>
      <rPr>
        <sz val="18"/>
        <rFont val="仿宋_GB2312"/>
        <family val="2"/>
        <charset val="-122"/>
      </rPr>
      <t>广西柳钢双诚科技有限公司</t>
    </r>
  </si>
  <si>
    <r>
      <rPr>
        <sz val="18"/>
        <rFont val="仿宋_GB2312"/>
        <family val="2"/>
        <charset val="-122"/>
      </rPr>
      <t>市发展改革委</t>
    </r>
    <r>
      <rPr>
        <sz val="18"/>
        <rFont val="Times New Roman"/>
        <family val="2"/>
        <charset val="-122"/>
      </rPr>
      <t xml:space="preserve">
</t>
    </r>
    <r>
      <rPr>
        <sz val="18"/>
        <rFont val="仿宋_GB2312"/>
        <family val="2"/>
        <charset val="-122"/>
      </rPr>
      <t>市生态环境局</t>
    </r>
  </si>
  <si>
    <r>
      <rPr>
        <sz val="18"/>
        <rFont val="仿宋_GB2312"/>
        <family val="2"/>
        <charset val="-122"/>
      </rPr>
      <t>主要建设</t>
    </r>
    <r>
      <rPr>
        <sz val="18"/>
        <rFont val="Times New Roman"/>
        <family val="2"/>
        <charset val="-122"/>
      </rPr>
      <t>3</t>
    </r>
    <r>
      <rPr>
        <sz val="18"/>
        <rFont val="仿宋_GB2312"/>
        <family val="2"/>
        <charset val="-122"/>
      </rPr>
      <t>条碳基新材料生产线并配套建设一期尾气锅炉发电装置及相关配套设施等</t>
    </r>
  </si>
  <si>
    <r>
      <rPr>
        <sz val="18"/>
        <rFont val="仿宋_GB2312"/>
        <family val="2"/>
        <charset val="-122"/>
      </rPr>
      <t>计划一季度开展可行性报告编制、项目备案等前期工作</t>
    </r>
  </si>
  <si>
    <r>
      <rPr>
        <sz val="18"/>
        <rFont val="仿宋_GB2312"/>
        <family val="2"/>
        <charset val="-122"/>
      </rPr>
      <t>计划二季度开展工程设计工作</t>
    </r>
  </si>
  <si>
    <r>
      <rPr>
        <sz val="18"/>
        <rFont val="仿宋_GB2312"/>
        <family val="2"/>
        <charset val="-122"/>
      </rPr>
      <t>计划三季度开展项目施工招标</t>
    </r>
  </si>
  <si>
    <r>
      <rPr>
        <sz val="18"/>
        <rFont val="仿宋_GB2312"/>
        <family val="2"/>
        <charset val="-122"/>
      </rPr>
      <t>计划四季度开工建设，完成总体工程量的</t>
    </r>
    <r>
      <rPr>
        <sz val="18"/>
        <rFont val="Times New Roman"/>
        <family val="2"/>
        <charset val="-122"/>
      </rPr>
      <t>5%</t>
    </r>
  </si>
  <si>
    <r>
      <rPr>
        <sz val="18"/>
        <rFont val="仿宋_GB2312"/>
        <family val="2"/>
        <charset val="-122"/>
      </rPr>
      <t>广西胜科生物制药有限公司年产</t>
    </r>
    <r>
      <rPr>
        <sz val="18"/>
        <rFont val="Times New Roman"/>
        <family val="2"/>
        <charset val="-122"/>
      </rPr>
      <t>5</t>
    </r>
    <r>
      <rPr>
        <sz val="18"/>
        <rFont val="仿宋_GB2312"/>
        <family val="2"/>
        <charset val="-122"/>
      </rPr>
      <t>千吨对氨基苯甲酰谷氨酸项目</t>
    </r>
  </si>
  <si>
    <r>
      <rPr>
        <sz val="18"/>
        <rFont val="仿宋_GB2312"/>
        <family val="2"/>
        <charset val="-122"/>
      </rPr>
      <t>广西胜科生物制药有限公司</t>
    </r>
  </si>
  <si>
    <r>
      <rPr>
        <sz val="18"/>
        <rFont val="仿宋_GB2312"/>
        <family val="2"/>
        <charset val="-122"/>
      </rPr>
      <t>新建厂房、生产车间、储罐区等其他辅助设施，其中生产车间占地面积</t>
    </r>
    <r>
      <rPr>
        <sz val="18"/>
        <rFont val="Times New Roman"/>
        <family val="2"/>
        <charset val="-122"/>
      </rPr>
      <t>1080</t>
    </r>
    <r>
      <rPr>
        <sz val="18"/>
        <rFont val="仿宋_GB2312"/>
        <family val="2"/>
        <charset val="-122"/>
      </rPr>
      <t>平方米，办公室占地面积</t>
    </r>
    <r>
      <rPr>
        <sz val="18"/>
        <rFont val="Times New Roman"/>
        <family val="2"/>
        <charset val="-122"/>
      </rPr>
      <t>100</t>
    </r>
    <r>
      <rPr>
        <sz val="18"/>
        <rFont val="仿宋_GB2312"/>
        <family val="2"/>
        <charset val="-122"/>
      </rPr>
      <t>平方米</t>
    </r>
  </si>
  <si>
    <r>
      <rPr>
        <sz val="18"/>
        <rFont val="仿宋_GB2312"/>
        <family val="2"/>
        <charset val="-122"/>
      </rPr>
      <t>计划完成报建</t>
    </r>
  </si>
  <si>
    <r>
      <rPr>
        <sz val="18"/>
        <rFont val="仿宋_GB2312"/>
        <family val="2"/>
        <charset val="-122"/>
      </rPr>
      <t>计划完成环评、安评</t>
    </r>
  </si>
  <si>
    <r>
      <rPr>
        <sz val="18"/>
        <rFont val="仿宋_GB2312"/>
        <family val="2"/>
        <charset val="-122"/>
      </rPr>
      <t>计划开始场地平整</t>
    </r>
  </si>
  <si>
    <r>
      <rPr>
        <sz val="18"/>
        <rFont val="仿宋_GB2312"/>
        <family val="2"/>
        <charset val="-122"/>
      </rPr>
      <t>广西鼎烨药业有限责任公司年产</t>
    </r>
    <r>
      <rPr>
        <sz val="18"/>
        <rFont val="Times New Roman"/>
        <family val="2"/>
        <charset val="-122"/>
      </rPr>
      <t>600</t>
    </r>
    <r>
      <rPr>
        <sz val="18"/>
        <rFont val="仿宋_GB2312"/>
        <family val="2"/>
        <charset val="-122"/>
      </rPr>
      <t>吨医药及中间体项目</t>
    </r>
  </si>
  <si>
    <r>
      <rPr>
        <sz val="18"/>
        <rFont val="仿宋_GB2312"/>
        <family val="2"/>
        <charset val="-122"/>
      </rPr>
      <t>广西鼎烨药业有限责任公司</t>
    </r>
  </si>
  <si>
    <r>
      <rPr>
        <sz val="18"/>
        <rFont val="仿宋_GB2312"/>
        <family val="2"/>
        <charset val="-122"/>
      </rPr>
      <t>本项目总建筑面积约</t>
    </r>
    <r>
      <rPr>
        <sz val="18"/>
        <rFont val="Times New Roman"/>
        <family val="2"/>
        <charset val="-122"/>
      </rPr>
      <t>14800</t>
    </r>
    <r>
      <rPr>
        <sz val="18"/>
        <rFont val="仿宋_GB2312"/>
        <family val="2"/>
        <charset val="-122"/>
      </rPr>
      <t>平方米，新建控制室</t>
    </r>
    <r>
      <rPr>
        <sz val="18"/>
        <rFont val="Times New Roman"/>
        <family val="2"/>
        <charset val="-122"/>
      </rPr>
      <t>1</t>
    </r>
    <r>
      <rPr>
        <sz val="18"/>
        <rFont val="仿宋_GB2312"/>
        <family val="2"/>
        <charset val="-122"/>
      </rPr>
      <t>栋，公用工程楼</t>
    </r>
    <r>
      <rPr>
        <sz val="18"/>
        <rFont val="Times New Roman"/>
        <family val="2"/>
        <charset val="-122"/>
      </rPr>
      <t>1</t>
    </r>
    <r>
      <rPr>
        <sz val="18"/>
        <rFont val="仿宋_GB2312"/>
        <family val="2"/>
        <charset val="-122"/>
      </rPr>
      <t>栋，间苯三酚甲类车间</t>
    </r>
    <r>
      <rPr>
        <sz val="18"/>
        <rFont val="Times New Roman"/>
        <family val="2"/>
        <charset val="-122"/>
      </rPr>
      <t>1</t>
    </r>
    <r>
      <rPr>
        <sz val="18"/>
        <rFont val="仿宋_GB2312"/>
        <family val="2"/>
        <charset val="-122"/>
      </rPr>
      <t>栋等</t>
    </r>
  </si>
  <si>
    <r>
      <rPr>
        <sz val="18"/>
        <rFont val="仿宋_GB2312"/>
        <family val="2"/>
        <charset val="-122"/>
      </rPr>
      <t>完成厂房主体</t>
    </r>
    <r>
      <rPr>
        <sz val="18"/>
        <rFont val="Times New Roman"/>
        <family val="2"/>
        <charset val="-122"/>
      </rPr>
      <t>10%</t>
    </r>
  </si>
  <si>
    <r>
      <rPr>
        <sz val="18"/>
        <rFont val="仿宋_GB2312"/>
        <family val="2"/>
        <charset val="-122"/>
      </rPr>
      <t>完成厂房主体</t>
    </r>
    <r>
      <rPr>
        <sz val="18"/>
        <rFont val="Times New Roman"/>
        <family val="2"/>
        <charset val="-122"/>
      </rPr>
      <t>30%</t>
    </r>
  </si>
  <si>
    <r>
      <rPr>
        <sz val="18"/>
        <rFont val="仿宋_GB2312"/>
        <family val="2"/>
        <charset val="-122"/>
      </rPr>
      <t>完成厂房主体</t>
    </r>
    <r>
      <rPr>
        <sz val="18"/>
        <rFont val="Times New Roman"/>
        <family val="2"/>
        <charset val="-122"/>
      </rPr>
      <t>50%</t>
    </r>
  </si>
  <si>
    <r>
      <rPr>
        <sz val="18"/>
        <rFont val="仿宋_GB2312"/>
        <family val="2"/>
        <charset val="-122"/>
      </rPr>
      <t>柳州东风容泰化工股份有限公司年产</t>
    </r>
    <r>
      <rPr>
        <sz val="18"/>
        <rFont val="Times New Roman"/>
        <family val="2"/>
        <charset val="-122"/>
      </rPr>
      <t>25000</t>
    </r>
    <r>
      <rPr>
        <sz val="18"/>
        <rFont val="仿宋_GB2312"/>
        <family val="2"/>
        <charset val="-122"/>
      </rPr>
      <t>吨邻（对）氯甲苯系列产品项目</t>
    </r>
  </si>
  <si>
    <r>
      <rPr>
        <sz val="18"/>
        <rFont val="仿宋_GB2312"/>
        <family val="2"/>
        <charset val="-122"/>
      </rPr>
      <t>柳州东风容泰化工股份有限公司</t>
    </r>
  </si>
  <si>
    <r>
      <rPr>
        <sz val="18"/>
        <rFont val="仿宋_GB2312"/>
        <family val="2"/>
        <charset val="-122"/>
      </rPr>
      <t>在原二期甲类标准车间项目</t>
    </r>
    <r>
      <rPr>
        <sz val="18"/>
        <rFont val="Times New Roman"/>
        <family val="2"/>
        <charset val="-122"/>
      </rPr>
      <t>3#</t>
    </r>
    <r>
      <rPr>
        <sz val="18"/>
        <rFont val="仿宋_GB2312"/>
        <family val="2"/>
        <charset val="-122"/>
      </rPr>
      <t>车间及东侧空地拟建</t>
    </r>
    <r>
      <rPr>
        <sz val="18"/>
        <rFont val="Times New Roman"/>
        <family val="2"/>
        <charset val="-122"/>
      </rPr>
      <t>25000</t>
    </r>
    <r>
      <rPr>
        <sz val="18"/>
        <rFont val="仿宋_GB2312"/>
        <family val="2"/>
        <charset val="-122"/>
      </rPr>
      <t>吨</t>
    </r>
    <r>
      <rPr>
        <sz val="18"/>
        <rFont val="Times New Roman"/>
        <family val="2"/>
        <charset val="-122"/>
      </rPr>
      <t>/</t>
    </r>
    <r>
      <rPr>
        <sz val="18"/>
        <rFont val="仿宋_GB2312"/>
        <family val="2"/>
        <charset val="-122"/>
      </rPr>
      <t>年对</t>
    </r>
    <r>
      <rPr>
        <sz val="18"/>
        <rFont val="Times New Roman"/>
        <family val="2"/>
        <charset val="-122"/>
      </rPr>
      <t>(</t>
    </r>
    <r>
      <rPr>
        <sz val="18"/>
        <rFont val="仿宋_GB2312"/>
        <family val="2"/>
        <charset val="-122"/>
      </rPr>
      <t>邻</t>
    </r>
    <r>
      <rPr>
        <sz val="18"/>
        <rFont val="Times New Roman"/>
        <family val="2"/>
        <charset val="-122"/>
      </rPr>
      <t>)</t>
    </r>
    <r>
      <rPr>
        <sz val="18"/>
        <rFont val="仿宋_GB2312"/>
        <family val="2"/>
        <charset val="-122"/>
      </rPr>
      <t>氯甲苯及其系列产品</t>
    </r>
  </si>
  <si>
    <r>
      <rPr>
        <sz val="18"/>
        <rFont val="仿宋_GB2312"/>
        <family val="2"/>
        <charset val="-122"/>
      </rPr>
      <t>开展前期</t>
    </r>
  </si>
  <si>
    <r>
      <rPr>
        <sz val="18"/>
        <rFont val="仿宋_GB2312"/>
        <family val="2"/>
        <charset val="-122"/>
      </rPr>
      <t>完成总工程量</t>
    </r>
    <r>
      <rPr>
        <sz val="18"/>
        <rFont val="Times New Roman"/>
        <family val="2"/>
        <charset val="-122"/>
      </rPr>
      <t>30%</t>
    </r>
  </si>
  <si>
    <r>
      <rPr>
        <sz val="18"/>
        <rFont val="仿宋_GB2312"/>
        <family val="2"/>
        <charset val="-122"/>
      </rPr>
      <t>完成总工程量</t>
    </r>
    <r>
      <rPr>
        <sz val="18"/>
        <rFont val="Times New Roman"/>
        <family val="2"/>
        <charset val="-122"/>
      </rPr>
      <t>80%</t>
    </r>
  </si>
  <si>
    <r>
      <rPr>
        <sz val="18"/>
        <rFont val="仿宋_GB2312"/>
        <family val="2"/>
        <charset val="-122"/>
      </rPr>
      <t>安琪酵母（柳州）有限公司酵母抽提物生产线技术改造项目</t>
    </r>
  </si>
  <si>
    <r>
      <rPr>
        <sz val="18"/>
        <rFont val="仿宋_GB2312"/>
        <family val="2"/>
        <charset val="-122"/>
      </rPr>
      <t>安琪酵母（柳州）有限公司</t>
    </r>
  </si>
  <si>
    <r>
      <rPr>
        <sz val="18"/>
        <rFont val="仿宋_GB2312"/>
        <family val="2"/>
        <charset val="-122"/>
      </rPr>
      <t>对现有生产线进行改造，并新增发酵罐、自溶罐、分离机、干燥塔、变压器及相关配套设施，新增新型酵母抽提物生产能力</t>
    </r>
    <r>
      <rPr>
        <sz val="18"/>
        <rFont val="Times New Roman"/>
        <family val="2"/>
        <charset val="-122"/>
      </rPr>
      <t>930</t>
    </r>
    <r>
      <rPr>
        <sz val="18"/>
        <rFont val="仿宋_GB2312"/>
        <family val="2"/>
        <charset val="-122"/>
      </rPr>
      <t>吨</t>
    </r>
  </si>
  <si>
    <r>
      <rPr>
        <sz val="18"/>
        <rFont val="仿宋_GB2312"/>
        <family val="2"/>
        <charset val="-122"/>
      </rPr>
      <t>完成生产线改造</t>
    </r>
    <r>
      <rPr>
        <sz val="18"/>
        <rFont val="Times New Roman"/>
        <family val="2"/>
        <charset val="-122"/>
      </rPr>
      <t>30%</t>
    </r>
  </si>
  <si>
    <r>
      <rPr>
        <sz val="18"/>
        <rFont val="仿宋_GB2312"/>
        <family val="2"/>
        <charset val="-122"/>
      </rPr>
      <t>完成生产线改造</t>
    </r>
    <r>
      <rPr>
        <sz val="18"/>
        <rFont val="Times New Roman"/>
        <family val="2"/>
        <charset val="-122"/>
      </rPr>
      <t>50%</t>
    </r>
  </si>
  <si>
    <r>
      <rPr>
        <sz val="18"/>
        <rFont val="仿宋_GB2312"/>
        <family val="2"/>
        <charset val="-122"/>
      </rPr>
      <t>完成生产线改造</t>
    </r>
    <r>
      <rPr>
        <sz val="18"/>
        <rFont val="Times New Roman"/>
        <family val="2"/>
        <charset val="-122"/>
      </rPr>
      <t>80%</t>
    </r>
  </si>
  <si>
    <r>
      <rPr>
        <sz val="18"/>
        <rFont val="仿宋_GB2312"/>
        <family val="2"/>
        <charset val="-122"/>
      </rPr>
      <t>广西天天乐药业搬迁改造项目</t>
    </r>
  </si>
  <si>
    <r>
      <rPr>
        <sz val="18"/>
        <rFont val="仿宋_GB2312"/>
        <family val="2"/>
        <charset val="-122"/>
      </rPr>
      <t>广西天天乐药业股份有限公司</t>
    </r>
  </si>
  <si>
    <r>
      <rPr>
        <sz val="18"/>
        <rFont val="仿宋_GB2312"/>
        <family val="2"/>
        <charset val="-122"/>
      </rPr>
      <t>用地面积</t>
    </r>
    <r>
      <rPr>
        <sz val="18"/>
        <rFont val="Times New Roman"/>
        <family val="2"/>
        <charset val="-122"/>
      </rPr>
      <t>163</t>
    </r>
    <r>
      <rPr>
        <sz val="18"/>
        <rFont val="仿宋_GB2312"/>
        <family val="2"/>
        <charset val="-122"/>
      </rPr>
      <t>亩，主要生产颗粒剂、片剂、液体制剂、胶囊剂、丸剂等</t>
    </r>
  </si>
  <si>
    <r>
      <rPr>
        <sz val="18"/>
        <rFont val="仿宋_GB2312"/>
        <family val="2"/>
        <charset val="-122"/>
      </rPr>
      <t>主体厂房建设</t>
    </r>
    <r>
      <rPr>
        <sz val="18"/>
        <rFont val="Times New Roman"/>
        <family val="2"/>
        <charset val="-122"/>
      </rPr>
      <t>15%</t>
    </r>
  </si>
  <si>
    <r>
      <rPr>
        <sz val="18"/>
        <rFont val="仿宋_GB2312"/>
        <family val="2"/>
        <charset val="-122"/>
      </rPr>
      <t>主体厂房建设</t>
    </r>
    <r>
      <rPr>
        <sz val="18"/>
        <rFont val="Times New Roman"/>
        <family val="2"/>
        <charset val="-122"/>
      </rPr>
      <t>20%</t>
    </r>
  </si>
  <si>
    <r>
      <rPr>
        <sz val="18"/>
        <rFont val="仿宋_GB2312"/>
        <family val="2"/>
        <charset val="-122"/>
      </rPr>
      <t>主体厂房建设</t>
    </r>
    <r>
      <rPr>
        <sz val="18"/>
        <rFont val="Times New Roman"/>
        <family val="2"/>
        <charset val="-122"/>
      </rPr>
      <t>30%</t>
    </r>
  </si>
  <si>
    <r>
      <rPr>
        <sz val="18"/>
        <rFont val="仿宋_GB2312"/>
        <family val="2"/>
        <charset val="-122"/>
      </rPr>
      <t>广西福林新材料科技有限公司年产</t>
    </r>
    <r>
      <rPr>
        <sz val="18"/>
        <rFont val="Times New Roman"/>
        <family val="2"/>
        <charset val="-122"/>
      </rPr>
      <t>24</t>
    </r>
    <r>
      <rPr>
        <sz val="18"/>
        <rFont val="仿宋_GB2312"/>
        <family val="2"/>
        <charset val="-122"/>
      </rPr>
      <t>万吨高浓缩甲醛、</t>
    </r>
    <r>
      <rPr>
        <sz val="18"/>
        <rFont val="Times New Roman"/>
        <family val="2"/>
        <charset val="-122"/>
      </rPr>
      <t>20</t>
    </r>
    <r>
      <rPr>
        <sz val="18"/>
        <rFont val="仿宋_GB2312"/>
        <family val="2"/>
        <charset val="-122"/>
      </rPr>
      <t>万吨脲醛树脂胶水项目、</t>
    </r>
    <r>
      <rPr>
        <sz val="18"/>
        <rFont val="Times New Roman"/>
        <family val="2"/>
        <charset val="-122"/>
      </rPr>
      <t>4000</t>
    </r>
    <r>
      <rPr>
        <sz val="18"/>
        <rFont val="仿宋_GB2312"/>
        <family val="2"/>
        <charset val="-122"/>
      </rPr>
      <t>张装饰纸项目</t>
    </r>
  </si>
  <si>
    <r>
      <rPr>
        <sz val="18"/>
        <rFont val="仿宋_GB2312"/>
        <family val="2"/>
        <charset val="-122"/>
      </rPr>
      <t>广西福林新材料科技有限公</t>
    </r>
  </si>
  <si>
    <r>
      <rPr>
        <sz val="18"/>
        <rFont val="仿宋_GB2312"/>
        <family val="2"/>
        <charset val="-122"/>
      </rPr>
      <t>规划用地约</t>
    </r>
    <r>
      <rPr>
        <sz val="18"/>
        <rFont val="Times New Roman"/>
        <family val="2"/>
        <charset val="-122"/>
      </rPr>
      <t>60</t>
    </r>
    <r>
      <rPr>
        <sz val="18"/>
        <rFont val="仿宋_GB2312"/>
        <family val="2"/>
        <charset val="-122"/>
      </rPr>
      <t>亩。拟建设年产</t>
    </r>
    <r>
      <rPr>
        <sz val="18"/>
        <rFont val="Times New Roman"/>
        <family val="2"/>
        <charset val="-122"/>
      </rPr>
      <t>24</t>
    </r>
    <r>
      <rPr>
        <sz val="18"/>
        <rFont val="仿宋_GB2312"/>
        <family val="2"/>
        <charset val="-122"/>
      </rPr>
      <t>万吨高浓度甲醛、</t>
    </r>
    <r>
      <rPr>
        <sz val="18"/>
        <rFont val="Times New Roman"/>
        <family val="2"/>
        <charset val="-122"/>
      </rPr>
      <t>20</t>
    </r>
    <r>
      <rPr>
        <sz val="18"/>
        <rFont val="仿宋_GB2312"/>
        <family val="2"/>
        <charset val="-122"/>
      </rPr>
      <t>万吨脲醛树脂胶水项目、</t>
    </r>
    <r>
      <rPr>
        <sz val="18"/>
        <rFont val="Times New Roman"/>
        <family val="2"/>
        <charset val="-122"/>
      </rPr>
      <t>4000</t>
    </r>
    <r>
      <rPr>
        <sz val="18"/>
        <rFont val="仿宋_GB2312"/>
        <family val="2"/>
        <charset val="-122"/>
      </rPr>
      <t>万张装饰纸项目</t>
    </r>
  </si>
  <si>
    <r>
      <rPr>
        <sz val="18"/>
        <rFont val="仿宋_GB2312"/>
        <family val="2"/>
        <charset val="-122"/>
      </rPr>
      <t>开展厂房建设</t>
    </r>
  </si>
  <si>
    <r>
      <rPr>
        <sz val="18"/>
        <rFont val="仿宋_GB2312"/>
        <family val="2"/>
        <charset val="-122"/>
      </rPr>
      <t>计划一季度完成原厂设备清理工作</t>
    </r>
  </si>
  <si>
    <r>
      <rPr>
        <sz val="18"/>
        <rFont val="仿宋_GB2312"/>
        <family val="2"/>
        <charset val="-122"/>
      </rPr>
      <t>计划二季度完成生产设备采购及安装筹备工作</t>
    </r>
  </si>
  <si>
    <r>
      <rPr>
        <sz val="18"/>
        <rFont val="仿宋_GB2312"/>
        <family val="2"/>
        <charset val="-122"/>
      </rPr>
      <t>计划三季度完成甲醛生产线设备基座建设，完成甲醛生产线设备安装</t>
    </r>
    <r>
      <rPr>
        <sz val="18"/>
        <rFont val="Times New Roman"/>
        <family val="2"/>
        <charset val="-122"/>
      </rPr>
      <t>50%</t>
    </r>
  </si>
  <si>
    <r>
      <rPr>
        <sz val="18"/>
        <rFont val="仿宋_GB2312"/>
        <family val="2"/>
        <charset val="-122"/>
      </rPr>
      <t>计划四季度完成甲醛生产线设备安装</t>
    </r>
    <r>
      <rPr>
        <sz val="18"/>
        <rFont val="Times New Roman"/>
        <family val="2"/>
        <charset val="-122"/>
      </rPr>
      <t>100%</t>
    </r>
  </si>
  <si>
    <r>
      <rPr>
        <sz val="18"/>
        <rFont val="仿宋_GB2312"/>
        <family val="2"/>
        <charset val="-122"/>
      </rPr>
      <t>南宁市星晶化工有限公司年产</t>
    </r>
    <r>
      <rPr>
        <sz val="18"/>
        <rFont val="Times New Roman"/>
        <family val="2"/>
        <charset val="-122"/>
      </rPr>
      <t>10</t>
    </r>
    <r>
      <rPr>
        <sz val="18"/>
        <rFont val="仿宋_GB2312"/>
        <family val="2"/>
        <charset val="-122"/>
      </rPr>
      <t>万吨高能醇基液体燃料项目</t>
    </r>
  </si>
  <si>
    <r>
      <rPr>
        <sz val="18"/>
        <rFont val="仿宋_GB2312"/>
        <family val="2"/>
        <charset val="-122"/>
      </rPr>
      <t>南宁市星晶化工有限公司</t>
    </r>
  </si>
  <si>
    <r>
      <rPr>
        <sz val="18"/>
        <rFont val="仿宋_GB2312"/>
        <family val="2"/>
        <charset val="-122"/>
      </rPr>
      <t>项目一期生产区建设有工程服务用房、工程用房等。罐区总储存量</t>
    </r>
    <r>
      <rPr>
        <sz val="18"/>
        <rFont val="Times New Roman"/>
        <family val="2"/>
        <charset val="-122"/>
      </rPr>
      <t>1600</t>
    </r>
    <r>
      <rPr>
        <sz val="18"/>
        <rFont val="仿宋_GB2312"/>
        <family val="2"/>
        <charset val="-122"/>
      </rPr>
      <t>立方米，每个储存量均为</t>
    </r>
    <r>
      <rPr>
        <sz val="18"/>
        <rFont val="Times New Roman"/>
        <family val="2"/>
        <charset val="-122"/>
      </rPr>
      <t>200</t>
    </r>
    <r>
      <rPr>
        <sz val="18"/>
        <rFont val="仿宋_GB2312"/>
        <family val="2"/>
        <charset val="-122"/>
      </rPr>
      <t>立方米</t>
    </r>
  </si>
  <si>
    <r>
      <rPr>
        <sz val="18"/>
        <rFont val="仿宋_GB2312"/>
        <family val="2"/>
        <charset val="-122"/>
      </rPr>
      <t>完成一期建成</t>
    </r>
  </si>
  <si>
    <r>
      <rPr>
        <sz val="18"/>
        <rFont val="仿宋_GB2312"/>
        <family val="2"/>
        <charset val="-122"/>
      </rPr>
      <t>开始安装设备</t>
    </r>
  </si>
  <si>
    <r>
      <rPr>
        <sz val="18"/>
        <rFont val="仿宋_GB2312"/>
        <family val="2"/>
        <charset val="-122"/>
      </rPr>
      <t>完成一期工程的</t>
    </r>
    <r>
      <rPr>
        <sz val="18"/>
        <rFont val="Times New Roman"/>
        <family val="2"/>
        <charset val="-122"/>
      </rPr>
      <t>50%</t>
    </r>
  </si>
  <si>
    <r>
      <rPr>
        <sz val="18"/>
        <rFont val="仿宋_GB2312"/>
        <family val="2"/>
        <charset val="-122"/>
      </rPr>
      <t>完成一起设备安装、进行调试</t>
    </r>
  </si>
  <si>
    <r>
      <rPr>
        <sz val="18"/>
        <rFont val="仿宋_GB2312"/>
        <family val="2"/>
        <charset val="-122"/>
      </rPr>
      <t>完成一期建设</t>
    </r>
  </si>
  <si>
    <r>
      <rPr>
        <sz val="18"/>
        <rFont val="仿宋_GB2312"/>
        <family val="2"/>
        <charset val="-122"/>
      </rPr>
      <t>花红药业股份有限公司搬迁技改项目</t>
    </r>
  </si>
  <si>
    <r>
      <rPr>
        <sz val="18"/>
        <rFont val="仿宋_GB2312"/>
        <family val="2"/>
        <charset val="-122"/>
      </rPr>
      <t>广西壮族自治区花红药业股份有限公司</t>
    </r>
  </si>
  <si>
    <r>
      <rPr>
        <sz val="18"/>
        <rFont val="仿宋_GB2312"/>
        <family val="2"/>
        <charset val="-122"/>
      </rPr>
      <t>用地面积</t>
    </r>
    <r>
      <rPr>
        <sz val="18"/>
        <rFont val="Times New Roman"/>
        <family val="2"/>
        <charset val="-122"/>
      </rPr>
      <t>200</t>
    </r>
    <r>
      <rPr>
        <sz val="18"/>
        <rFont val="仿宋_GB2312"/>
        <family val="2"/>
        <charset val="-122"/>
      </rPr>
      <t>亩，建设药品、医疗器械、大健康产品等生产车间主要生产胶囊、颗粒剂医疗器械贴膏等</t>
    </r>
  </si>
  <si>
    <r>
      <rPr>
        <sz val="18"/>
        <rFont val="仿宋_GB2312"/>
        <family val="2"/>
        <charset val="-122"/>
      </rPr>
      <t>完成除倒班楼和危品库</t>
    </r>
    <r>
      <rPr>
        <sz val="18"/>
        <rFont val="Times New Roman"/>
        <family val="2"/>
        <charset val="-122"/>
      </rPr>
      <t>2</t>
    </r>
    <r>
      <rPr>
        <sz val="18"/>
        <rFont val="仿宋_GB2312"/>
        <family val="2"/>
        <charset val="-122"/>
      </rPr>
      <t>外其余建筑单体地基建设</t>
    </r>
  </si>
  <si>
    <r>
      <rPr>
        <sz val="18"/>
        <rFont val="仿宋_GB2312"/>
        <family val="2"/>
        <charset val="-122"/>
      </rPr>
      <t>各车间单体二装进场施工，部分车间设备进场安装</t>
    </r>
  </si>
  <si>
    <r>
      <rPr>
        <sz val="18"/>
        <rFont val="仿宋_GB2312"/>
        <family val="2"/>
        <charset val="-122"/>
      </rPr>
      <t>完成设备进场</t>
    </r>
  </si>
  <si>
    <r>
      <rPr>
        <sz val="18"/>
        <rFont val="仿宋_GB2312"/>
        <family val="2"/>
        <charset val="-122"/>
      </rPr>
      <t>完成建筑工程竣工验收</t>
    </r>
  </si>
  <si>
    <r>
      <rPr>
        <sz val="18"/>
        <rFont val="仿宋_GB2312"/>
        <family val="2"/>
        <charset val="-122"/>
      </rPr>
      <t>广西兴达精细化工有限公司甲醛、脲醛树脂等系列产品项目</t>
    </r>
  </si>
  <si>
    <r>
      <rPr>
        <sz val="18"/>
        <rFont val="仿宋_GB2312"/>
        <family val="2"/>
        <charset val="-122"/>
      </rPr>
      <t>广西兴达精细化工有限公司</t>
    </r>
  </si>
  <si>
    <r>
      <rPr>
        <sz val="18"/>
        <rFont val="仿宋_GB2312"/>
        <family val="2"/>
        <charset val="-122"/>
      </rPr>
      <t>主要建设厂房及配套设施，建成年产</t>
    </r>
    <r>
      <rPr>
        <sz val="18"/>
        <rFont val="Times New Roman"/>
        <family val="2"/>
        <charset val="-122"/>
      </rPr>
      <t>20</t>
    </r>
    <r>
      <rPr>
        <sz val="18"/>
        <rFont val="仿宋_GB2312"/>
        <family val="2"/>
        <charset val="-122"/>
      </rPr>
      <t>万吨甲醛、年产</t>
    </r>
    <r>
      <rPr>
        <sz val="18"/>
        <rFont val="Times New Roman"/>
        <family val="2"/>
        <charset val="-122"/>
      </rPr>
      <t>3</t>
    </r>
    <r>
      <rPr>
        <sz val="18"/>
        <rFont val="仿宋_GB2312"/>
        <family val="2"/>
        <charset val="-122"/>
      </rPr>
      <t>万吨三聚氰胺胶水等</t>
    </r>
  </si>
  <si>
    <r>
      <rPr>
        <sz val="18"/>
        <rFont val="仿宋_GB2312"/>
        <family val="2"/>
        <charset val="-122"/>
      </rPr>
      <t>计划完成主体厂房验收及装修工作</t>
    </r>
  </si>
  <si>
    <r>
      <rPr>
        <sz val="18"/>
        <rFont val="仿宋_GB2312"/>
        <family val="2"/>
        <charset val="-122"/>
      </rPr>
      <t>计划完成设备安装调试工作</t>
    </r>
  </si>
  <si>
    <r>
      <rPr>
        <sz val="18"/>
        <rFont val="仿宋_GB2312"/>
        <family val="2"/>
        <charset val="-122"/>
      </rPr>
      <t>计划项目竣工投产</t>
    </r>
  </si>
  <si>
    <r>
      <rPr>
        <sz val="18"/>
        <rFont val="仿宋_GB2312"/>
        <family val="2"/>
        <charset val="-122"/>
      </rPr>
      <t>年产</t>
    </r>
    <r>
      <rPr>
        <sz val="18"/>
        <rFont val="Times New Roman"/>
        <family val="2"/>
        <charset val="-122"/>
      </rPr>
      <t>5</t>
    </r>
    <r>
      <rPr>
        <sz val="18"/>
        <rFont val="仿宋_GB2312"/>
        <family val="2"/>
        <charset val="-122"/>
      </rPr>
      <t>万吨氯化聚乙烯项目</t>
    </r>
  </si>
  <si>
    <r>
      <rPr>
        <sz val="18"/>
        <rFont val="仿宋_GB2312"/>
        <family val="2"/>
        <charset val="-122"/>
      </rPr>
      <t>市产业集团</t>
    </r>
  </si>
  <si>
    <r>
      <rPr>
        <sz val="18"/>
        <rFont val="仿宋_GB2312"/>
        <family val="2"/>
        <charset val="-122"/>
      </rPr>
      <t>占地面积</t>
    </r>
    <r>
      <rPr>
        <sz val="18"/>
        <rFont val="Times New Roman"/>
        <family val="2"/>
        <charset val="-122"/>
      </rPr>
      <t>60.64</t>
    </r>
    <r>
      <rPr>
        <sz val="18"/>
        <rFont val="仿宋_GB2312"/>
        <family val="2"/>
        <charset val="-122"/>
      </rPr>
      <t>亩</t>
    </r>
    <r>
      <rPr>
        <sz val="18"/>
        <rFont val="Times New Roman"/>
        <family val="2"/>
        <charset val="-122"/>
      </rPr>
      <t>,</t>
    </r>
    <r>
      <rPr>
        <sz val="18"/>
        <rFont val="仿宋_GB2312"/>
        <family val="2"/>
        <charset val="-122"/>
      </rPr>
      <t>总建筑面积</t>
    </r>
    <r>
      <rPr>
        <sz val="18"/>
        <rFont val="Times New Roman"/>
        <family val="2"/>
        <charset val="-122"/>
      </rPr>
      <t>10703</t>
    </r>
    <r>
      <rPr>
        <sz val="18"/>
        <rFont val="仿宋_GB2312"/>
        <family val="2"/>
        <charset val="-122"/>
      </rPr>
      <t>平方米</t>
    </r>
    <r>
      <rPr>
        <sz val="18"/>
        <rFont val="Times New Roman"/>
        <family val="2"/>
        <charset val="-122"/>
      </rPr>
      <t>,</t>
    </r>
    <r>
      <rPr>
        <sz val="18"/>
        <rFont val="仿宋_GB2312"/>
        <family val="2"/>
        <charset val="-122"/>
      </rPr>
      <t>主要建设控制楼、配料车间房等</t>
    </r>
  </si>
  <si>
    <r>
      <rPr>
        <sz val="18"/>
        <rFont val="仿宋_GB2312"/>
        <family val="2"/>
        <charset val="-122"/>
      </rPr>
      <t>计划一季度完成钢结构施工、厂房主体建设</t>
    </r>
  </si>
  <si>
    <r>
      <rPr>
        <sz val="18"/>
        <rFont val="仿宋_GB2312"/>
        <family val="2"/>
        <charset val="-122"/>
      </rPr>
      <t>计划二季度竣工</t>
    </r>
  </si>
  <si>
    <r>
      <rPr>
        <sz val="18"/>
        <rFont val="仿宋_GB2312"/>
        <family val="2"/>
        <charset val="-122"/>
      </rPr>
      <t>柳州众博化工科技有限公司年产</t>
    </r>
    <r>
      <rPr>
        <sz val="18"/>
        <rFont val="Times New Roman"/>
        <family val="2"/>
        <charset val="-122"/>
      </rPr>
      <t>3000</t>
    </r>
    <r>
      <rPr>
        <sz val="18"/>
        <rFont val="仿宋_GB2312"/>
        <family val="2"/>
        <charset val="-122"/>
      </rPr>
      <t>吨环氧氯丙烷、</t>
    </r>
    <r>
      <rPr>
        <sz val="18"/>
        <rFont val="Times New Roman"/>
        <family val="2"/>
        <charset val="-122"/>
      </rPr>
      <t>3000</t>
    </r>
    <r>
      <rPr>
        <sz val="18"/>
        <rFont val="仿宋_GB2312"/>
        <family val="2"/>
        <charset val="-122"/>
      </rPr>
      <t>吨</t>
    </r>
    <r>
      <rPr>
        <sz val="18"/>
        <rFont val="Times New Roman"/>
        <family val="2"/>
        <charset val="-122"/>
      </rPr>
      <t>1,2,3-</t>
    </r>
    <r>
      <rPr>
        <sz val="18"/>
        <rFont val="仿宋_GB2312"/>
        <family val="2"/>
        <charset val="-122"/>
      </rPr>
      <t>三氯丙烷及</t>
    </r>
    <r>
      <rPr>
        <sz val="18"/>
        <rFont val="Times New Roman"/>
        <family val="2"/>
        <charset val="-122"/>
      </rPr>
      <t>5000</t>
    </r>
    <r>
      <rPr>
        <sz val="18"/>
        <rFont val="仿宋_GB2312"/>
        <family val="2"/>
        <charset val="-122"/>
      </rPr>
      <t>吨</t>
    </r>
    <r>
      <rPr>
        <sz val="18"/>
        <rFont val="Times New Roman"/>
        <family val="2"/>
        <charset val="-122"/>
      </rPr>
      <t>2,3-</t>
    </r>
    <r>
      <rPr>
        <sz val="18"/>
        <rFont val="仿宋_GB2312"/>
        <family val="2"/>
        <charset val="-122"/>
      </rPr>
      <t>二氯丙烯项目</t>
    </r>
  </si>
  <si>
    <r>
      <rPr>
        <sz val="18"/>
        <rFont val="仿宋_GB2312"/>
        <family val="2"/>
        <charset val="-122"/>
      </rPr>
      <t>柳州众博化工科技有限公司</t>
    </r>
  </si>
  <si>
    <r>
      <rPr>
        <sz val="18"/>
        <rFont val="仿宋_GB2312"/>
        <family val="2"/>
        <charset val="-122"/>
      </rPr>
      <t>项目占地面积</t>
    </r>
    <r>
      <rPr>
        <sz val="18"/>
        <rFont val="Times New Roman"/>
        <family val="2"/>
        <charset val="-122"/>
      </rPr>
      <t>46.44</t>
    </r>
    <r>
      <rPr>
        <sz val="18"/>
        <rFont val="仿宋_GB2312"/>
        <family val="2"/>
        <charset val="-122"/>
      </rPr>
      <t>亩，建筑面积</t>
    </r>
    <r>
      <rPr>
        <sz val="18"/>
        <rFont val="Times New Roman"/>
        <family val="2"/>
        <charset val="-122"/>
      </rPr>
      <t>10602.13</t>
    </r>
    <r>
      <rPr>
        <sz val="18"/>
        <rFont val="仿宋_GB2312"/>
        <family val="2"/>
        <charset val="-122"/>
      </rPr>
      <t>平方米，主要建设分析楼、中控室、消防泵房等</t>
    </r>
  </si>
  <si>
    <r>
      <rPr>
        <sz val="18"/>
        <rFont val="仿宋_GB2312"/>
        <family val="2"/>
        <charset val="-122"/>
      </rPr>
      <t>计划一季度主体建设完工，进行室内室外装饰工作</t>
    </r>
  </si>
  <si>
    <r>
      <rPr>
        <sz val="18"/>
        <rFont val="仿宋_GB2312"/>
        <family val="2"/>
        <charset val="-122"/>
      </rPr>
      <t>柳城县川东磷化电子级磷酸研发项目</t>
    </r>
  </si>
  <si>
    <r>
      <rPr>
        <sz val="18"/>
        <rFont val="仿宋_GB2312"/>
        <family val="2"/>
        <charset val="-122"/>
      </rPr>
      <t>广西柳城县川东磷化工有限公司</t>
    </r>
  </si>
  <si>
    <r>
      <rPr>
        <sz val="18"/>
        <rFont val="仿宋_GB2312"/>
        <family val="2"/>
        <charset val="-122"/>
      </rPr>
      <t>该项目占地面积</t>
    </r>
    <r>
      <rPr>
        <sz val="18"/>
        <rFont val="Times New Roman"/>
        <family val="2"/>
        <charset val="-122"/>
      </rPr>
      <t>10032.12</t>
    </r>
    <r>
      <rPr>
        <sz val="18"/>
        <rFont val="仿宋_GB2312"/>
        <family val="2"/>
        <charset val="-122"/>
      </rPr>
      <t>平方米，总建筑面积</t>
    </r>
    <r>
      <rPr>
        <sz val="18"/>
        <rFont val="Times New Roman"/>
        <family val="2"/>
        <charset val="-122"/>
      </rPr>
      <t>5080.47</t>
    </r>
    <r>
      <rPr>
        <sz val="18"/>
        <rFont val="仿宋_GB2312"/>
        <family val="2"/>
        <charset val="-122"/>
      </rPr>
      <t>平方米，新建电子级磷酸生产厂房、电子级磷酸包装厂房、变配电室</t>
    </r>
    <r>
      <rPr>
        <sz val="18"/>
        <rFont val="Times New Roman"/>
        <family val="2"/>
        <charset val="-122"/>
      </rPr>
      <t>10</t>
    </r>
    <r>
      <rPr>
        <sz val="18"/>
        <rFont val="仿宋_GB2312"/>
        <family val="2"/>
        <charset val="-122"/>
      </rPr>
      <t>、磷酸罐区</t>
    </r>
    <r>
      <rPr>
        <sz val="18"/>
        <rFont val="Times New Roman"/>
        <family val="2"/>
        <charset val="-122"/>
      </rPr>
      <t>2</t>
    </r>
    <r>
      <rPr>
        <sz val="18"/>
        <rFont val="仿宋_GB2312"/>
        <family val="2"/>
        <charset val="-122"/>
      </rPr>
      <t>、控制室建构筑物</t>
    </r>
  </si>
  <si>
    <r>
      <rPr>
        <sz val="18"/>
        <rFont val="仿宋_GB2312"/>
        <family val="2"/>
        <charset val="-122"/>
      </rPr>
      <t>完成主体厂房</t>
    </r>
    <r>
      <rPr>
        <sz val="18"/>
        <rFont val="Times New Roman"/>
        <family val="2"/>
        <charset val="-122"/>
      </rPr>
      <t>50%</t>
    </r>
  </si>
  <si>
    <r>
      <rPr>
        <sz val="18"/>
        <rFont val="仿宋_GB2312"/>
        <family val="2"/>
        <charset val="-122"/>
      </rPr>
      <t>完成主体厂房</t>
    </r>
    <r>
      <rPr>
        <sz val="18"/>
        <rFont val="Times New Roman"/>
        <family val="2"/>
        <charset val="-122"/>
      </rPr>
      <t>70%</t>
    </r>
  </si>
  <si>
    <r>
      <rPr>
        <sz val="18"/>
        <rFont val="仿宋_GB2312"/>
        <family val="2"/>
        <charset val="-122"/>
      </rPr>
      <t>完成主体厂房</t>
    </r>
    <r>
      <rPr>
        <sz val="18"/>
        <rFont val="Times New Roman"/>
        <family val="2"/>
        <charset val="-122"/>
      </rPr>
      <t>90%</t>
    </r>
  </si>
  <si>
    <r>
      <rPr>
        <sz val="18"/>
        <rFont val="仿宋_GB2312"/>
        <family val="2"/>
        <charset val="-122"/>
      </rPr>
      <t>完成厂房建设</t>
    </r>
  </si>
  <si>
    <r>
      <rPr>
        <sz val="18"/>
        <rFont val="仿宋_GB2312"/>
        <family val="2"/>
        <charset val="-122"/>
      </rPr>
      <t>广西盛亚化工有限公司年产</t>
    </r>
    <r>
      <rPr>
        <sz val="18"/>
        <rFont val="Times New Roman"/>
        <family val="2"/>
        <charset val="-122"/>
      </rPr>
      <t>15000</t>
    </r>
    <r>
      <rPr>
        <sz val="18"/>
        <rFont val="仿宋_GB2312"/>
        <family val="2"/>
        <charset val="-122"/>
      </rPr>
      <t>吨氯化亚铜项目</t>
    </r>
  </si>
  <si>
    <r>
      <rPr>
        <sz val="18"/>
        <rFont val="仿宋_GB2312"/>
        <family val="2"/>
        <charset val="-122"/>
      </rPr>
      <t>广西盛亚化工有限公司</t>
    </r>
  </si>
  <si>
    <r>
      <rPr>
        <sz val="18"/>
        <rFont val="仿宋_GB2312"/>
        <family val="2"/>
        <charset val="-122"/>
      </rPr>
      <t>占地面积约</t>
    </r>
    <r>
      <rPr>
        <sz val="18"/>
        <rFont val="Times New Roman"/>
        <family val="2"/>
        <charset val="-122"/>
      </rPr>
      <t>10</t>
    </r>
    <r>
      <rPr>
        <sz val="18"/>
        <rFont val="仿宋_GB2312"/>
        <family val="2"/>
        <charset val="-122"/>
      </rPr>
      <t>亩，建筑面积</t>
    </r>
    <r>
      <rPr>
        <sz val="18"/>
        <rFont val="Times New Roman"/>
        <family val="2"/>
        <charset val="-122"/>
      </rPr>
      <t>3000</t>
    </r>
    <r>
      <rPr>
        <sz val="18"/>
        <rFont val="仿宋_GB2312"/>
        <family val="2"/>
        <charset val="-122"/>
      </rPr>
      <t>平方米，建设年产</t>
    </r>
    <r>
      <rPr>
        <sz val="18"/>
        <rFont val="Times New Roman"/>
        <family val="2"/>
        <charset val="-122"/>
      </rPr>
      <t>15000</t>
    </r>
    <r>
      <rPr>
        <sz val="18"/>
        <rFont val="仿宋_GB2312"/>
        <family val="2"/>
        <charset val="-122"/>
      </rPr>
      <t>吨氯化亚铜、副产品次氯酸钠的生产装置</t>
    </r>
  </si>
  <si>
    <r>
      <rPr>
        <sz val="18"/>
        <rFont val="仿宋_GB2312"/>
        <family val="2"/>
        <charset val="-122"/>
      </rPr>
      <t>计划一季度完成厂房建设</t>
    </r>
  </si>
  <si>
    <r>
      <rPr>
        <sz val="18"/>
        <rFont val="仿宋_GB2312"/>
        <family val="2"/>
        <charset val="-122"/>
      </rPr>
      <t>（四）轻工</t>
    </r>
  </si>
  <si>
    <r>
      <rPr>
        <sz val="18"/>
        <rFont val="仿宋_GB2312"/>
        <family val="2"/>
        <charset val="-122"/>
      </rPr>
      <t>福沃得柳州东盟食品加工项目</t>
    </r>
  </si>
  <si>
    <r>
      <rPr>
        <sz val="18"/>
        <rFont val="仿宋_GB2312"/>
        <family val="2"/>
        <charset val="-122"/>
      </rPr>
      <t>项目用地面积约</t>
    </r>
    <r>
      <rPr>
        <sz val="18"/>
        <rFont val="Times New Roman"/>
        <family val="2"/>
        <charset val="-122"/>
      </rPr>
      <t>189807.09</t>
    </r>
    <r>
      <rPr>
        <sz val="18"/>
        <rFont val="仿宋_GB2312"/>
        <family val="2"/>
        <charset val="-122"/>
      </rPr>
      <t>平方米</t>
    </r>
    <r>
      <rPr>
        <sz val="18"/>
        <rFont val="Times New Roman"/>
        <family val="2"/>
        <charset val="-122"/>
      </rPr>
      <t>(</t>
    </r>
    <r>
      <rPr>
        <sz val="18"/>
        <rFont val="仿宋_GB2312"/>
        <family val="2"/>
        <charset val="-122"/>
      </rPr>
      <t>约合</t>
    </r>
    <r>
      <rPr>
        <sz val="18"/>
        <rFont val="Times New Roman"/>
        <family val="2"/>
        <charset val="-122"/>
      </rPr>
      <t>284.71</t>
    </r>
    <r>
      <rPr>
        <sz val="18"/>
        <rFont val="仿宋_GB2312"/>
        <family val="2"/>
        <charset val="-122"/>
      </rPr>
      <t>亩</t>
    </r>
    <r>
      <rPr>
        <sz val="18"/>
        <rFont val="Times New Roman"/>
        <family val="2"/>
        <charset val="-122"/>
      </rPr>
      <t>)</t>
    </r>
    <r>
      <rPr>
        <sz val="18"/>
        <rFont val="仿宋_GB2312"/>
        <family val="2"/>
        <charset val="-122"/>
      </rPr>
      <t>，建筑面积</t>
    </r>
    <r>
      <rPr>
        <sz val="18"/>
        <rFont val="Times New Roman"/>
        <family val="2"/>
        <charset val="-122"/>
      </rPr>
      <t>379614.18</t>
    </r>
    <r>
      <rPr>
        <sz val="18"/>
        <rFont val="仿宋_GB2312"/>
        <family val="2"/>
        <charset val="-122"/>
      </rPr>
      <t>平方米。建设内容建设生产车间、仓库、冷链气调库、综合楼等</t>
    </r>
  </si>
  <si>
    <r>
      <rPr>
        <sz val="18"/>
        <rFont val="仿宋_GB2312"/>
        <family val="2"/>
        <charset val="-122"/>
      </rPr>
      <t>计划一季度完成施工、监理招标</t>
    </r>
  </si>
  <si>
    <r>
      <rPr>
        <sz val="18"/>
        <rFont val="仿宋_GB2312"/>
        <family val="2"/>
        <charset val="-122"/>
      </rPr>
      <t>计划二季度完成土地农转用报批工作、土地摘牌</t>
    </r>
  </si>
  <si>
    <r>
      <rPr>
        <sz val="18"/>
        <rFont val="仿宋_GB2312"/>
        <family val="2"/>
        <charset val="-122"/>
      </rPr>
      <t>计划三季度开工建设</t>
    </r>
  </si>
  <si>
    <r>
      <rPr>
        <sz val="18"/>
        <rFont val="仿宋_GB2312"/>
        <family val="2"/>
        <charset val="-122"/>
      </rPr>
      <t>计划四季度完成总工程量的</t>
    </r>
    <r>
      <rPr>
        <sz val="18"/>
        <rFont val="Times New Roman"/>
        <family val="2"/>
        <charset val="-122"/>
      </rPr>
      <t>5%</t>
    </r>
  </si>
  <si>
    <r>
      <rPr>
        <sz val="18"/>
        <rFont val="仿宋_GB2312"/>
        <family val="2"/>
        <charset val="-122"/>
      </rPr>
      <t>年产</t>
    </r>
    <r>
      <rPr>
        <sz val="18"/>
        <rFont val="Times New Roman"/>
        <family val="2"/>
        <charset val="-122"/>
      </rPr>
      <t>50000</t>
    </r>
    <r>
      <rPr>
        <sz val="18"/>
        <rFont val="仿宋_GB2312"/>
        <family val="2"/>
        <charset val="-122"/>
      </rPr>
      <t>吨螺蛳鲜汤中央厨房项目</t>
    </r>
  </si>
  <si>
    <r>
      <rPr>
        <sz val="18"/>
        <rFont val="仿宋_GB2312"/>
        <family val="2"/>
        <charset val="-122"/>
      </rPr>
      <t>广西汤乐宝食品有限公司</t>
    </r>
  </si>
  <si>
    <r>
      <rPr>
        <sz val="18"/>
        <rFont val="仿宋_GB2312"/>
        <family val="2"/>
        <charset val="-122"/>
      </rPr>
      <t>项目约</t>
    </r>
    <r>
      <rPr>
        <sz val="18"/>
        <rFont val="Times New Roman"/>
        <family val="2"/>
        <charset val="-122"/>
      </rPr>
      <t>90</t>
    </r>
    <r>
      <rPr>
        <sz val="18"/>
        <rFont val="仿宋_GB2312"/>
        <family val="2"/>
        <charset val="-122"/>
      </rPr>
      <t>亩，计划新建综合办公楼、生活综合楼、试验检测综合楼等设施</t>
    </r>
  </si>
  <si>
    <r>
      <rPr>
        <sz val="18"/>
        <rFont val="仿宋_GB2312"/>
        <family val="2"/>
        <charset val="-122"/>
      </rPr>
      <t>完成项目前期工作，计划二季度开工。</t>
    </r>
  </si>
  <si>
    <r>
      <rPr>
        <sz val="18"/>
        <rFont val="仿宋_GB2312"/>
        <family val="2"/>
        <charset val="-122"/>
      </rPr>
      <t>完成总工程量</t>
    </r>
    <r>
      <rPr>
        <sz val="18"/>
        <rFont val="Times New Roman"/>
        <family val="2"/>
        <charset val="-122"/>
      </rPr>
      <t>10%</t>
    </r>
    <r>
      <rPr>
        <sz val="18"/>
        <rFont val="仿宋_GB2312"/>
        <family val="2"/>
        <charset val="-122"/>
      </rPr>
      <t>，进行基础施工。</t>
    </r>
  </si>
  <si>
    <r>
      <rPr>
        <sz val="18"/>
        <rFont val="仿宋_GB2312"/>
        <family val="2"/>
        <charset val="-122"/>
      </rPr>
      <t>完成总工程量</t>
    </r>
    <r>
      <rPr>
        <sz val="18"/>
        <rFont val="Times New Roman"/>
        <family val="2"/>
        <charset val="-122"/>
      </rPr>
      <t>20%</t>
    </r>
    <r>
      <rPr>
        <sz val="18"/>
        <rFont val="仿宋_GB2312"/>
        <family val="2"/>
        <charset val="-122"/>
      </rPr>
      <t>，完成基础。</t>
    </r>
  </si>
  <si>
    <r>
      <rPr>
        <sz val="18"/>
        <rFont val="仿宋_GB2312"/>
        <family val="2"/>
        <charset val="-122"/>
      </rPr>
      <t>智能电机项目</t>
    </r>
  </si>
  <si>
    <r>
      <rPr>
        <sz val="18"/>
        <rFont val="仿宋_GB2312"/>
        <family val="2"/>
        <charset val="-122"/>
      </rPr>
      <t>广西庆达精密机械有限公司</t>
    </r>
  </si>
  <si>
    <r>
      <rPr>
        <sz val="18"/>
        <rFont val="仿宋_GB2312"/>
        <family val="2"/>
        <charset val="-122"/>
      </rPr>
      <t>厂区规划总建筑面积约</t>
    </r>
    <r>
      <rPr>
        <sz val="18"/>
        <rFont val="Times New Roman"/>
        <family val="2"/>
        <charset val="-122"/>
      </rPr>
      <t>5</t>
    </r>
    <r>
      <rPr>
        <sz val="18"/>
        <rFont val="仿宋_GB2312"/>
        <family val="2"/>
        <charset val="-122"/>
      </rPr>
      <t>万平方米；主要生产冰箱、洗衣机、空调等各类智能家电电机、压缩机</t>
    </r>
  </si>
  <si>
    <r>
      <rPr>
        <sz val="18"/>
        <rFont val="仿宋_GB2312"/>
        <family val="2"/>
        <charset val="-122"/>
      </rPr>
      <t>完成总工程量的</t>
    </r>
    <r>
      <rPr>
        <sz val="18"/>
        <rFont val="Times New Roman"/>
        <family val="2"/>
        <charset val="-122"/>
      </rPr>
      <t>25%</t>
    </r>
  </si>
  <si>
    <r>
      <rPr>
        <sz val="18"/>
        <rFont val="仿宋_GB2312"/>
        <family val="2"/>
        <charset val="-122"/>
      </rPr>
      <t>恒泰公司环保多层地板基材、木地板成品项目</t>
    </r>
  </si>
  <si>
    <r>
      <rPr>
        <sz val="18"/>
        <rFont val="仿宋_GB2312"/>
        <family val="2"/>
        <charset val="-122"/>
      </rPr>
      <t>广西恒泰新材料科技有限公司</t>
    </r>
  </si>
  <si>
    <r>
      <rPr>
        <sz val="18"/>
        <rFont val="仿宋_GB2312"/>
        <family val="2"/>
        <charset val="-122"/>
      </rPr>
      <t>建设环保多层地板基材、木地板生产基地，达产后预计地板基材年产值约</t>
    </r>
    <r>
      <rPr>
        <sz val="18"/>
        <rFont val="Times New Roman"/>
        <family val="2"/>
        <charset val="-122"/>
      </rPr>
      <t>1.5</t>
    </r>
    <r>
      <rPr>
        <sz val="18"/>
        <rFont val="仿宋_GB2312"/>
        <family val="2"/>
        <charset val="-122"/>
      </rPr>
      <t>亿元</t>
    </r>
  </si>
  <si>
    <r>
      <rPr>
        <sz val="18"/>
        <rFont val="仿宋_GB2312"/>
        <family val="2"/>
        <charset val="-122"/>
      </rPr>
      <t>计划一季度进行厂房基础开挖</t>
    </r>
  </si>
  <si>
    <r>
      <rPr>
        <sz val="18"/>
        <rFont val="仿宋_GB2312"/>
        <family val="2"/>
        <charset val="-122"/>
      </rPr>
      <t>计划二季度完成厂房基础开挖及厂房基础浇筑</t>
    </r>
  </si>
  <si>
    <r>
      <rPr>
        <sz val="18"/>
        <rFont val="仿宋_GB2312"/>
        <family val="2"/>
        <charset val="-122"/>
      </rPr>
      <t>计划三季度完成一栋厂房工程量</t>
    </r>
    <r>
      <rPr>
        <sz val="18"/>
        <rFont val="Times New Roman"/>
        <family val="2"/>
        <charset val="-122"/>
      </rPr>
      <t>20%</t>
    </r>
    <r>
      <rPr>
        <sz val="18"/>
        <rFont val="仿宋_GB2312"/>
        <family val="2"/>
        <charset val="-122"/>
      </rPr>
      <t>，进行厂房钢结构建设</t>
    </r>
  </si>
  <si>
    <r>
      <rPr>
        <sz val="18"/>
        <rFont val="仿宋_GB2312"/>
        <family val="2"/>
        <charset val="-122"/>
      </rPr>
      <t>计划四季度完成一栋厂房工程量</t>
    </r>
    <r>
      <rPr>
        <sz val="18"/>
        <rFont val="Times New Roman"/>
        <family val="2"/>
        <charset val="-122"/>
      </rPr>
      <t>50%</t>
    </r>
    <r>
      <rPr>
        <sz val="18"/>
        <rFont val="仿宋_GB2312"/>
        <family val="2"/>
        <charset val="-122"/>
      </rPr>
      <t>，开展钢结构搭建</t>
    </r>
  </si>
  <si>
    <r>
      <rPr>
        <sz val="18"/>
        <rFont val="仿宋_GB2312"/>
        <family val="2"/>
        <charset val="-122"/>
      </rPr>
      <t>旅游装备用品生产基地项目</t>
    </r>
  </si>
  <si>
    <r>
      <rPr>
        <sz val="18"/>
        <rFont val="仿宋_GB2312"/>
        <family val="2"/>
        <charset val="-122"/>
      </rPr>
      <t>柳州市华港科技有限公司</t>
    </r>
  </si>
  <si>
    <r>
      <rPr>
        <sz val="18"/>
        <rFont val="仿宋_GB2312"/>
        <family val="2"/>
        <charset val="-122"/>
      </rPr>
      <t>建设项目占地面积</t>
    </r>
    <r>
      <rPr>
        <sz val="18"/>
        <rFont val="Times New Roman"/>
        <family val="2"/>
        <charset val="-122"/>
      </rPr>
      <t>50</t>
    </r>
    <r>
      <rPr>
        <sz val="18"/>
        <rFont val="仿宋_GB2312"/>
        <family val="2"/>
        <charset val="-122"/>
      </rPr>
      <t>亩，总建筑面积为</t>
    </r>
    <r>
      <rPr>
        <sz val="18"/>
        <rFont val="Times New Roman"/>
        <family val="2"/>
        <charset val="-122"/>
      </rPr>
      <t>65260</t>
    </r>
    <r>
      <rPr>
        <sz val="18"/>
        <rFont val="仿宋_GB2312"/>
        <family val="2"/>
        <charset val="-122"/>
      </rPr>
      <t>平方米</t>
    </r>
  </si>
  <si>
    <r>
      <rPr>
        <sz val="18"/>
        <rFont val="仿宋_GB2312"/>
        <family val="2"/>
        <charset val="-122"/>
      </rPr>
      <t>入场做前期施工</t>
    </r>
  </si>
  <si>
    <r>
      <rPr>
        <sz val="18"/>
        <rFont val="仿宋_GB2312"/>
        <family val="2"/>
        <charset val="-122"/>
      </rPr>
      <t>广西沪桂食品集团产业园二期</t>
    </r>
  </si>
  <si>
    <r>
      <rPr>
        <sz val="18"/>
        <rFont val="仿宋_GB2312"/>
        <family val="2"/>
        <charset val="-122"/>
      </rPr>
      <t>广西沪桂食品集团有限公司</t>
    </r>
  </si>
  <si>
    <r>
      <rPr>
        <sz val="18"/>
        <rFont val="仿宋_GB2312"/>
        <family val="2"/>
        <charset val="-122"/>
      </rPr>
      <t>建设生产线产线、综合办公楼、食品工艺研究楼、产品营销展示中心、仓储物流中心等</t>
    </r>
  </si>
  <si>
    <r>
      <rPr>
        <sz val="18"/>
        <rFont val="仿宋_GB2312"/>
        <family val="2"/>
        <charset val="-122"/>
      </rPr>
      <t>开展前期工作，做地勘、规划设计</t>
    </r>
  </si>
  <si>
    <r>
      <rPr>
        <sz val="18"/>
        <rFont val="仿宋_GB2312"/>
        <family val="2"/>
        <charset val="-122"/>
      </rPr>
      <t>完成前期工作，落实施工单位</t>
    </r>
  </si>
  <si>
    <r>
      <rPr>
        <sz val="18"/>
        <rFont val="仿宋_GB2312"/>
        <family val="2"/>
        <charset val="-122"/>
      </rPr>
      <t>开工建设，完成总工程量</t>
    </r>
    <r>
      <rPr>
        <sz val="18"/>
        <rFont val="Times New Roman"/>
        <family val="2"/>
        <charset val="-122"/>
      </rPr>
      <t>10%</t>
    </r>
  </si>
  <si>
    <r>
      <rPr>
        <sz val="18"/>
        <rFont val="仿宋_GB2312"/>
        <family val="2"/>
        <charset val="-122"/>
      </rPr>
      <t>三江县油茶产业园油茶加工贸易产业园项目</t>
    </r>
  </si>
  <si>
    <r>
      <rPr>
        <sz val="18"/>
        <rFont val="仿宋_GB2312"/>
        <family val="2"/>
        <charset val="-122"/>
      </rPr>
      <t>项目建设用地约</t>
    </r>
    <r>
      <rPr>
        <sz val="18"/>
        <rFont val="Times New Roman"/>
        <family val="2"/>
        <charset val="-122"/>
      </rPr>
      <t>80.187</t>
    </r>
    <r>
      <rPr>
        <sz val="18"/>
        <rFont val="仿宋_GB2312"/>
        <family val="2"/>
        <charset val="-122"/>
      </rPr>
      <t>亩，建设内容含加工生产厂房、灌装车间等</t>
    </r>
  </si>
  <si>
    <r>
      <rPr>
        <sz val="18"/>
        <rFont val="仿宋_GB2312"/>
        <family val="2"/>
        <charset val="-122"/>
      </rPr>
      <t>对接项目征地供地</t>
    </r>
  </si>
  <si>
    <r>
      <rPr>
        <sz val="18"/>
        <rFont val="仿宋_GB2312"/>
        <family val="2"/>
        <charset val="-122"/>
      </rPr>
      <t>完成项目供地和前期设计</t>
    </r>
  </si>
  <si>
    <r>
      <rPr>
        <sz val="18"/>
        <rFont val="仿宋_GB2312"/>
        <family val="2"/>
        <charset val="-122"/>
      </rPr>
      <t>项目进场开工建设</t>
    </r>
  </si>
  <si>
    <r>
      <rPr>
        <sz val="18"/>
        <rFont val="仿宋_GB2312"/>
        <family val="2"/>
        <charset val="-122"/>
      </rPr>
      <t>厂房基础建设等</t>
    </r>
  </si>
  <si>
    <r>
      <rPr>
        <sz val="18"/>
        <rFont val="仿宋_GB2312"/>
        <family val="2"/>
        <charset val="-122"/>
      </rPr>
      <t>智能生活家电项目</t>
    </r>
  </si>
  <si>
    <r>
      <rPr>
        <sz val="18"/>
        <rFont val="仿宋_GB2312"/>
        <family val="2"/>
        <charset val="-122"/>
      </rPr>
      <t>宁波柳松电器科技有限公司</t>
    </r>
  </si>
  <si>
    <r>
      <rPr>
        <sz val="18"/>
        <rFont val="仿宋_GB2312"/>
        <family val="2"/>
        <charset val="-122"/>
      </rPr>
      <t>项目用地面积</t>
    </r>
    <r>
      <rPr>
        <sz val="18"/>
        <rFont val="Times New Roman"/>
        <family val="2"/>
        <charset val="-122"/>
      </rPr>
      <t>36.79</t>
    </r>
    <r>
      <rPr>
        <sz val="18"/>
        <rFont val="仿宋_GB2312"/>
        <family val="2"/>
        <charset val="-122"/>
      </rPr>
      <t>亩，拟建设办公楼一栋、钢构厂房一栋、框架结构厂房一栋，主要生产空气净化器、净水设备、冷风机、电风扇、空气炸锅等智能家电产品，年产能在</t>
    </r>
    <r>
      <rPr>
        <sz val="18"/>
        <rFont val="Times New Roman"/>
        <family val="2"/>
        <charset val="-122"/>
      </rPr>
      <t>150</t>
    </r>
    <r>
      <rPr>
        <sz val="18"/>
        <rFont val="仿宋_GB2312"/>
        <family val="2"/>
        <charset val="-122"/>
      </rPr>
      <t>万台</t>
    </r>
  </si>
  <si>
    <r>
      <rPr>
        <sz val="18"/>
        <rFont val="仿宋_GB2312"/>
        <family val="2"/>
        <charset val="-122"/>
      </rPr>
      <t>得华食品科技城二期项目</t>
    </r>
  </si>
  <si>
    <r>
      <rPr>
        <sz val="18"/>
        <rFont val="仿宋_GB2312"/>
        <family val="2"/>
        <charset val="-122"/>
      </rPr>
      <t>柳州市得华食品有限公司</t>
    </r>
  </si>
  <si>
    <r>
      <rPr>
        <sz val="18"/>
        <rFont val="仿宋_GB2312"/>
        <family val="2"/>
        <charset val="-122"/>
      </rPr>
      <t>项目位于鱼峰区洛维工业集中区</t>
    </r>
    <r>
      <rPr>
        <sz val="18"/>
        <rFont val="Times New Roman"/>
        <family val="2"/>
        <charset val="-122"/>
      </rPr>
      <t>B-09-3-1</t>
    </r>
    <r>
      <rPr>
        <sz val="18"/>
        <rFont val="仿宋_GB2312"/>
        <family val="2"/>
        <charset val="-122"/>
      </rPr>
      <t>号地块，占地</t>
    </r>
    <r>
      <rPr>
        <sz val="18"/>
        <rFont val="Times New Roman"/>
        <family val="2"/>
        <charset val="-122"/>
      </rPr>
      <t>18478.78</t>
    </r>
    <r>
      <rPr>
        <sz val="18"/>
        <rFont val="仿宋_GB2312"/>
        <family val="2"/>
        <charset val="-122"/>
      </rPr>
      <t>平方米，用于生产及包装螺蛳粉配套用原材料</t>
    </r>
  </si>
  <si>
    <r>
      <rPr>
        <sz val="18"/>
        <rFont val="仿宋_GB2312"/>
        <family val="2"/>
        <charset val="-122"/>
      </rPr>
      <t>完成总工程量</t>
    </r>
    <r>
      <rPr>
        <sz val="18"/>
        <rFont val="Times New Roman"/>
        <family val="2"/>
        <charset val="-122"/>
      </rPr>
      <t>25%</t>
    </r>
    <r>
      <rPr>
        <sz val="18"/>
        <rFont val="仿宋_GB2312"/>
        <family val="2"/>
        <charset val="-122"/>
      </rPr>
      <t>，完成基础</t>
    </r>
  </si>
  <si>
    <r>
      <rPr>
        <sz val="18"/>
        <rFont val="仿宋_GB2312"/>
        <family val="2"/>
        <charset val="-122"/>
      </rPr>
      <t>完成总工程量</t>
    </r>
    <r>
      <rPr>
        <sz val="18"/>
        <rFont val="Times New Roman"/>
        <family val="2"/>
        <charset val="-122"/>
      </rPr>
      <t>40%</t>
    </r>
    <r>
      <rPr>
        <sz val="18"/>
        <rFont val="仿宋_GB2312"/>
        <family val="2"/>
        <charset val="-122"/>
      </rPr>
      <t>，主体施工</t>
    </r>
  </si>
  <si>
    <r>
      <rPr>
        <sz val="18"/>
        <rFont val="仿宋_GB2312"/>
        <family val="2"/>
        <charset val="-122"/>
      </rPr>
      <t>广西融水红杉树装饰材料人造板材生产仓储销售一体化项目</t>
    </r>
  </si>
  <si>
    <r>
      <rPr>
        <sz val="18"/>
        <rFont val="仿宋_GB2312"/>
        <family val="2"/>
        <charset val="-122"/>
      </rPr>
      <t>广西融水红杉树装饰材料有限公司</t>
    </r>
  </si>
  <si>
    <r>
      <rPr>
        <sz val="18"/>
        <rFont val="仿宋_GB2312"/>
        <family val="2"/>
        <charset val="-122"/>
      </rPr>
      <t>项目选址康田工业园区</t>
    </r>
    <r>
      <rPr>
        <sz val="18"/>
        <rFont val="Times New Roman"/>
        <family val="2"/>
        <charset val="-122"/>
      </rPr>
      <t>W2</t>
    </r>
    <r>
      <rPr>
        <sz val="18"/>
        <rFont val="仿宋_GB2312"/>
        <family val="2"/>
        <charset val="-122"/>
      </rPr>
      <t>地块仓储物流园，新建生产线生产</t>
    </r>
    <r>
      <rPr>
        <sz val="18"/>
        <rFont val="Times New Roman"/>
        <family val="2"/>
        <charset val="-122"/>
      </rPr>
      <t>PET</t>
    </r>
    <r>
      <rPr>
        <sz val="18"/>
        <rFont val="仿宋_GB2312"/>
        <family val="2"/>
        <charset val="-122"/>
      </rPr>
      <t>门板以及各种芯材饰面生态板，同时运营莫干山等知名品牌生态板仓储分销全国各地，营销本土品牌</t>
    </r>
    <r>
      <rPr>
        <sz val="18"/>
        <rFont val="Times New Roman"/>
        <family val="2"/>
        <charset val="-122"/>
      </rPr>
      <t>“</t>
    </r>
    <r>
      <rPr>
        <sz val="18"/>
        <rFont val="仿宋_GB2312"/>
        <family val="2"/>
        <charset val="-122"/>
      </rPr>
      <t>爱满屋</t>
    </r>
    <r>
      <rPr>
        <sz val="18"/>
        <rFont val="Times New Roman"/>
        <family val="2"/>
        <charset val="-122"/>
      </rPr>
      <t>”</t>
    </r>
  </si>
  <si>
    <r>
      <rPr>
        <sz val="18"/>
        <rFont val="仿宋_GB2312"/>
        <family val="2"/>
        <charset val="-122"/>
      </rPr>
      <t>计划一季度完成总工程量的</t>
    </r>
    <r>
      <rPr>
        <sz val="18"/>
        <rFont val="Times New Roman"/>
        <family val="2"/>
        <charset val="-122"/>
      </rPr>
      <t>20%</t>
    </r>
    <r>
      <rPr>
        <sz val="18"/>
        <rFont val="仿宋_GB2312"/>
        <family val="2"/>
        <charset val="-122"/>
      </rPr>
      <t>，设立第一批仓储仓库</t>
    </r>
  </si>
  <si>
    <r>
      <rPr>
        <sz val="18"/>
        <rFont val="仿宋_GB2312"/>
        <family val="2"/>
        <charset val="-122"/>
      </rPr>
      <t>计划二季度完成总工程量的</t>
    </r>
    <r>
      <rPr>
        <sz val="18"/>
        <rFont val="Times New Roman"/>
        <family val="2"/>
        <charset val="-122"/>
      </rPr>
      <t>30%</t>
    </r>
    <r>
      <rPr>
        <sz val="18"/>
        <rFont val="仿宋_GB2312"/>
        <family val="2"/>
        <charset val="-122"/>
      </rPr>
      <t>，第一批压贴设备订购</t>
    </r>
  </si>
  <si>
    <r>
      <rPr>
        <sz val="18"/>
        <rFont val="仿宋_GB2312"/>
        <family val="2"/>
        <charset val="-122"/>
      </rPr>
      <t>计划三季度完成总工程量的</t>
    </r>
    <r>
      <rPr>
        <sz val="18"/>
        <rFont val="Times New Roman"/>
        <family val="2"/>
        <charset val="-122"/>
      </rPr>
      <t>40%</t>
    </r>
    <r>
      <rPr>
        <sz val="18"/>
        <rFont val="仿宋_GB2312"/>
        <family val="2"/>
        <charset val="-122"/>
      </rPr>
      <t>，完成设备安装调试投产</t>
    </r>
  </si>
  <si>
    <r>
      <rPr>
        <sz val="18"/>
        <rFont val="仿宋_GB2312"/>
        <family val="2"/>
        <charset val="-122"/>
      </rPr>
      <t>计划四季度完成总工程量的</t>
    </r>
    <r>
      <rPr>
        <sz val="18"/>
        <rFont val="Times New Roman"/>
        <family val="2"/>
        <charset val="-122"/>
      </rPr>
      <t>50%</t>
    </r>
    <r>
      <rPr>
        <sz val="18"/>
        <rFont val="仿宋_GB2312"/>
        <family val="2"/>
        <charset val="-122"/>
      </rPr>
      <t>。</t>
    </r>
  </si>
  <si>
    <r>
      <rPr>
        <sz val="18"/>
        <rFont val="仿宋_GB2312"/>
        <family val="2"/>
        <charset val="-122"/>
      </rPr>
      <t>欧泰全自动装备系列高档展示科技用品生产基地建设项目</t>
    </r>
  </si>
  <si>
    <r>
      <rPr>
        <sz val="18"/>
        <rFont val="仿宋_GB2312"/>
        <family val="2"/>
        <charset val="-122"/>
      </rPr>
      <t>广西欧泰智能科技有限公司</t>
    </r>
  </si>
  <si>
    <r>
      <rPr>
        <sz val="18"/>
        <rFont val="仿宋_GB2312"/>
        <family val="2"/>
        <charset val="-122"/>
      </rPr>
      <t>建设</t>
    </r>
    <r>
      <rPr>
        <sz val="18"/>
        <rFont val="Times New Roman"/>
        <family val="2"/>
        <charset val="-122"/>
      </rPr>
      <t>7</t>
    </r>
    <r>
      <rPr>
        <sz val="18"/>
        <rFont val="仿宋_GB2312"/>
        <family val="2"/>
        <charset val="-122"/>
      </rPr>
      <t>栋标准厂房，建筑面积</t>
    </r>
    <r>
      <rPr>
        <sz val="18"/>
        <rFont val="Times New Roman"/>
        <family val="2"/>
        <charset val="-122"/>
      </rPr>
      <t>31100</t>
    </r>
    <r>
      <rPr>
        <sz val="18"/>
        <rFont val="仿宋_GB2312"/>
        <family val="2"/>
        <charset val="-122"/>
      </rPr>
      <t>平方米，建筑面积</t>
    </r>
    <r>
      <rPr>
        <sz val="18"/>
        <rFont val="Times New Roman"/>
        <family val="2"/>
        <charset val="-122"/>
      </rPr>
      <t>35050.5</t>
    </r>
    <r>
      <rPr>
        <sz val="18"/>
        <rFont val="仿宋_GB2312"/>
        <family val="2"/>
        <charset val="-122"/>
      </rPr>
      <t>平方米</t>
    </r>
  </si>
  <si>
    <r>
      <rPr>
        <sz val="18"/>
        <rFont val="仿宋_GB2312"/>
        <family val="2"/>
        <charset val="-122"/>
      </rPr>
      <t>临海奇升年产</t>
    </r>
    <r>
      <rPr>
        <sz val="18"/>
        <rFont val="Times New Roman"/>
        <family val="2"/>
        <charset val="-122"/>
      </rPr>
      <t>200</t>
    </r>
    <r>
      <rPr>
        <sz val="18"/>
        <rFont val="仿宋_GB2312"/>
        <family val="2"/>
        <charset val="-122"/>
      </rPr>
      <t>万根氟硅胶管项目</t>
    </r>
  </si>
  <si>
    <r>
      <rPr>
        <sz val="18"/>
        <rFont val="仿宋_GB2312"/>
        <family val="2"/>
        <charset val="-122"/>
      </rPr>
      <t>临海市奇升橡塑制品有限公司</t>
    </r>
  </si>
  <si>
    <r>
      <rPr>
        <sz val="18"/>
        <rFont val="仿宋_GB2312"/>
        <family val="2"/>
        <charset val="-122"/>
      </rPr>
      <t>新建标准厂房及相关配套设施，年产</t>
    </r>
    <r>
      <rPr>
        <sz val="18"/>
        <rFont val="Times New Roman"/>
        <family val="2"/>
        <charset val="-122"/>
      </rPr>
      <t>200</t>
    </r>
    <r>
      <rPr>
        <sz val="18"/>
        <rFont val="仿宋_GB2312"/>
        <family val="2"/>
        <charset val="-122"/>
      </rPr>
      <t>万根氟胶管</t>
    </r>
  </si>
  <si>
    <r>
      <rPr>
        <sz val="18"/>
        <rFont val="仿宋_GB2312"/>
        <family val="2"/>
        <charset val="-122"/>
      </rPr>
      <t>进场基础配套施工</t>
    </r>
  </si>
  <si>
    <r>
      <rPr>
        <sz val="18"/>
        <rFont val="仿宋_GB2312"/>
        <family val="2"/>
        <charset val="-122"/>
      </rPr>
      <t>锚具、缆索产品生产线项目</t>
    </r>
  </si>
  <si>
    <r>
      <rPr>
        <sz val="18"/>
        <rFont val="仿宋_GB2312"/>
        <family val="2"/>
        <charset val="-122"/>
      </rPr>
      <t>柳州市桥厦工程管材有限公司</t>
    </r>
  </si>
  <si>
    <r>
      <rPr>
        <sz val="18"/>
        <rFont val="仿宋_GB2312"/>
        <family val="2"/>
        <charset val="-122"/>
      </rPr>
      <t>建设</t>
    </r>
    <r>
      <rPr>
        <sz val="18"/>
        <rFont val="Times New Roman"/>
        <family val="2"/>
        <charset val="-122"/>
      </rPr>
      <t>3</t>
    </r>
    <r>
      <rPr>
        <sz val="18"/>
        <rFont val="仿宋_GB2312"/>
        <family val="2"/>
        <charset val="-122"/>
      </rPr>
      <t>条锚具、缆索产品生产线，主要用于生产锚具、缆索产品等</t>
    </r>
  </si>
  <si>
    <r>
      <rPr>
        <sz val="18"/>
        <rFont val="仿宋_GB2312"/>
        <family val="2"/>
        <charset val="-122"/>
      </rPr>
      <t>主体厂房建设</t>
    </r>
    <r>
      <rPr>
        <sz val="18"/>
        <rFont val="Times New Roman"/>
        <family val="2"/>
        <charset val="-122"/>
      </rPr>
      <t>5%</t>
    </r>
  </si>
  <si>
    <r>
      <rPr>
        <sz val="18"/>
        <rFont val="仿宋_GB2312"/>
        <family val="2"/>
        <charset val="-122"/>
      </rPr>
      <t>广西一家美人造板有限公司年产</t>
    </r>
    <r>
      <rPr>
        <sz val="18"/>
        <rFont val="Times New Roman"/>
        <family val="2"/>
        <charset val="-122"/>
      </rPr>
      <t>50</t>
    </r>
    <r>
      <rPr>
        <sz val="18"/>
        <rFont val="仿宋_GB2312"/>
        <family val="2"/>
        <charset val="-122"/>
      </rPr>
      <t>万立方米高强度刨花板项目</t>
    </r>
  </si>
  <si>
    <r>
      <rPr>
        <sz val="18"/>
        <rFont val="仿宋_GB2312"/>
        <family val="2"/>
        <charset val="-122"/>
      </rPr>
      <t>广西一家美人造板有限公司</t>
    </r>
  </si>
  <si>
    <r>
      <rPr>
        <sz val="18"/>
        <rFont val="仿宋_GB2312"/>
        <family val="2"/>
        <charset val="-122"/>
      </rPr>
      <t>总建筑面积为</t>
    </r>
    <r>
      <rPr>
        <sz val="18"/>
        <rFont val="Times New Roman"/>
        <family val="2"/>
        <charset val="-122"/>
      </rPr>
      <t>7.4</t>
    </r>
    <r>
      <rPr>
        <sz val="18"/>
        <rFont val="仿宋_GB2312"/>
        <family val="2"/>
        <charset val="-122"/>
      </rPr>
      <t>万平方米</t>
    </r>
    <r>
      <rPr>
        <sz val="18"/>
        <rFont val="Times New Roman"/>
        <family val="2"/>
        <charset val="-122"/>
      </rPr>
      <t>,</t>
    </r>
    <r>
      <rPr>
        <sz val="18"/>
        <rFont val="仿宋_GB2312"/>
        <family val="2"/>
        <charset val="-122"/>
      </rPr>
      <t>建设办公楼、削片间、木片料仓、刨片间、锯屑及单板上料间、高强度刨花板车间、贴面车间等配套工程。年产</t>
    </r>
    <r>
      <rPr>
        <sz val="18"/>
        <rFont val="Times New Roman"/>
        <family val="2"/>
        <charset val="-122"/>
      </rPr>
      <t>50</t>
    </r>
    <r>
      <rPr>
        <sz val="18"/>
        <rFont val="仿宋_GB2312"/>
        <family val="2"/>
        <charset val="-122"/>
      </rPr>
      <t>万立方米高强度刨花板</t>
    </r>
  </si>
  <si>
    <r>
      <rPr>
        <sz val="18"/>
        <rFont val="仿宋_GB2312"/>
        <family val="2"/>
        <charset val="-122"/>
      </rPr>
      <t>计划一季度完成主车间厂房、连续压机、热能中心等钢结构建设工程量</t>
    </r>
    <r>
      <rPr>
        <sz val="18"/>
        <rFont val="Times New Roman"/>
        <family val="2"/>
        <charset val="-122"/>
      </rPr>
      <t>20%</t>
    </r>
  </si>
  <si>
    <r>
      <rPr>
        <sz val="18"/>
        <rFont val="仿宋_GB2312"/>
        <family val="2"/>
        <charset val="-122"/>
      </rPr>
      <t>计划二季度完成主车间厂房、连续压机、热能中心等钢结构建设工程量</t>
    </r>
    <r>
      <rPr>
        <sz val="18"/>
        <rFont val="Times New Roman"/>
        <family val="2"/>
        <charset val="-122"/>
      </rPr>
      <t>30%</t>
    </r>
  </si>
  <si>
    <r>
      <rPr>
        <sz val="18"/>
        <rFont val="仿宋_GB2312"/>
        <family val="2"/>
        <charset val="-122"/>
      </rPr>
      <t>计划三季度完成主车间厂房、连续压机、热能中心等钢结构建设工程量</t>
    </r>
    <r>
      <rPr>
        <sz val="18"/>
        <rFont val="Times New Roman"/>
        <family val="2"/>
        <charset val="-122"/>
      </rPr>
      <t>45%</t>
    </r>
  </si>
  <si>
    <r>
      <rPr>
        <sz val="18"/>
        <rFont val="仿宋_GB2312"/>
        <family val="2"/>
        <charset val="-122"/>
      </rPr>
      <t>计划四季度完成主车间厂房、连续压机、热能中心等钢结构建设工程量</t>
    </r>
    <r>
      <rPr>
        <sz val="18"/>
        <rFont val="Times New Roman"/>
        <family val="2"/>
        <charset val="-122"/>
      </rPr>
      <t>60%</t>
    </r>
  </si>
  <si>
    <r>
      <rPr>
        <sz val="18"/>
        <rFont val="仿宋_GB2312"/>
        <family val="2"/>
        <charset val="-122"/>
      </rPr>
      <t>粤桂智能家电产业集聚区项目</t>
    </r>
  </si>
  <si>
    <r>
      <rPr>
        <sz val="18"/>
        <rFont val="仿宋_GB2312"/>
        <family val="2"/>
        <charset val="-122"/>
      </rPr>
      <t>柳州津晶电器有限公司</t>
    </r>
  </si>
  <si>
    <r>
      <rPr>
        <sz val="18"/>
        <rFont val="仿宋_GB2312"/>
        <family val="2"/>
        <charset val="-122"/>
      </rPr>
      <t>用地面积约</t>
    </r>
    <r>
      <rPr>
        <sz val="18"/>
        <rFont val="Times New Roman"/>
        <family val="2"/>
        <charset val="-122"/>
      </rPr>
      <t>5366</t>
    </r>
    <r>
      <rPr>
        <sz val="18"/>
        <rFont val="仿宋_GB2312"/>
        <family val="2"/>
        <charset val="-122"/>
      </rPr>
      <t>亩，分期实施，年产冰箱、洗衣机约</t>
    </r>
    <r>
      <rPr>
        <sz val="18"/>
        <rFont val="Times New Roman"/>
        <family val="2"/>
        <charset val="-122"/>
      </rPr>
      <t>300</t>
    </r>
    <r>
      <rPr>
        <sz val="18"/>
        <rFont val="仿宋_GB2312"/>
        <family val="2"/>
        <charset val="-122"/>
      </rPr>
      <t>万台套，年产家用、商用空调约</t>
    </r>
    <r>
      <rPr>
        <sz val="18"/>
        <rFont val="Times New Roman"/>
        <family val="2"/>
        <charset val="-122"/>
      </rPr>
      <t>300</t>
    </r>
    <r>
      <rPr>
        <sz val="18"/>
        <rFont val="仿宋_GB2312"/>
        <family val="2"/>
        <charset val="-122"/>
      </rPr>
      <t>万台套</t>
    </r>
  </si>
  <si>
    <r>
      <rPr>
        <sz val="18"/>
        <rFont val="仿宋_GB2312"/>
        <family val="2"/>
        <charset val="-122"/>
      </rPr>
      <t>二期</t>
    </r>
    <r>
      <rPr>
        <sz val="18"/>
        <rFont val="Times New Roman"/>
        <family val="2"/>
        <charset val="-122"/>
      </rPr>
      <t>3</t>
    </r>
    <r>
      <rPr>
        <sz val="18"/>
        <rFont val="仿宋_GB2312"/>
        <family val="2"/>
        <charset val="-122"/>
      </rPr>
      <t>号厂房开展前期手续</t>
    </r>
  </si>
  <si>
    <r>
      <rPr>
        <sz val="18"/>
        <rFont val="仿宋_GB2312"/>
        <family val="2"/>
        <charset val="-122"/>
      </rPr>
      <t>二期</t>
    </r>
    <r>
      <rPr>
        <sz val="18"/>
        <rFont val="Times New Roman"/>
        <family val="2"/>
        <charset val="-122"/>
      </rPr>
      <t>3</t>
    </r>
    <r>
      <rPr>
        <sz val="18"/>
        <rFont val="仿宋_GB2312"/>
        <family val="2"/>
        <charset val="-122"/>
      </rPr>
      <t>号厂房进场准备</t>
    </r>
  </si>
  <si>
    <r>
      <rPr>
        <sz val="18"/>
        <rFont val="仿宋_GB2312"/>
        <family val="2"/>
        <charset val="-122"/>
      </rPr>
      <t>二期</t>
    </r>
    <r>
      <rPr>
        <sz val="18"/>
        <rFont val="Times New Roman"/>
        <family val="2"/>
        <charset val="-122"/>
      </rPr>
      <t>3</t>
    </r>
    <r>
      <rPr>
        <sz val="18"/>
        <rFont val="仿宋_GB2312"/>
        <family val="2"/>
        <charset val="-122"/>
      </rPr>
      <t>号厂房三通一平</t>
    </r>
  </si>
  <si>
    <r>
      <rPr>
        <sz val="18"/>
        <rFont val="仿宋_GB2312"/>
        <family val="2"/>
        <charset val="-122"/>
      </rPr>
      <t>二期</t>
    </r>
    <r>
      <rPr>
        <sz val="18"/>
        <rFont val="Times New Roman"/>
        <family val="2"/>
        <charset val="-122"/>
      </rPr>
      <t>3</t>
    </r>
    <r>
      <rPr>
        <sz val="18"/>
        <rFont val="仿宋_GB2312"/>
        <family val="2"/>
        <charset val="-122"/>
      </rPr>
      <t>号厂房开工建设</t>
    </r>
  </si>
  <si>
    <r>
      <rPr>
        <sz val="18"/>
        <rFont val="仿宋_GB2312"/>
        <family val="2"/>
        <charset val="-122"/>
      </rPr>
      <t>大自然高端绿色家居鹿寨基地项目</t>
    </r>
  </si>
  <si>
    <r>
      <rPr>
        <sz val="18"/>
        <rFont val="仿宋_GB2312"/>
        <family val="2"/>
        <charset val="-122"/>
      </rPr>
      <t>大自然家居（中国）有限公司</t>
    </r>
  </si>
  <si>
    <r>
      <rPr>
        <sz val="18"/>
        <rFont val="仿宋_GB2312"/>
        <family val="2"/>
        <charset val="-122"/>
      </rPr>
      <t>新建年产</t>
    </r>
    <r>
      <rPr>
        <sz val="18"/>
        <rFont val="Times New Roman"/>
        <family val="2"/>
        <charset val="-122"/>
      </rPr>
      <t>1000</t>
    </r>
    <r>
      <rPr>
        <sz val="18"/>
        <rFont val="仿宋_GB2312"/>
        <family val="2"/>
        <charset val="-122"/>
      </rPr>
      <t>万平方米多层实木地板项目、</t>
    </r>
    <r>
      <rPr>
        <sz val="18"/>
        <rFont val="Times New Roman"/>
        <family val="2"/>
        <charset val="-122"/>
      </rPr>
      <t>1000</t>
    </r>
    <r>
      <rPr>
        <sz val="18"/>
        <rFont val="仿宋_GB2312"/>
        <family val="2"/>
        <charset val="-122"/>
      </rPr>
      <t>万平方米强化地板、</t>
    </r>
    <r>
      <rPr>
        <sz val="18"/>
        <rFont val="Times New Roman"/>
        <family val="2"/>
        <charset val="-122"/>
      </rPr>
      <t>1000</t>
    </r>
    <r>
      <rPr>
        <sz val="18"/>
        <rFont val="仿宋_GB2312"/>
        <family val="2"/>
        <charset val="-122"/>
      </rPr>
      <t>万平方米地板基材生产线及相关配套设施</t>
    </r>
  </si>
  <si>
    <r>
      <rPr>
        <sz val="18"/>
        <rFont val="仿宋_GB2312"/>
        <family val="2"/>
        <charset val="-122"/>
      </rPr>
      <t>计划一季度开展</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两栋厂房主体建设</t>
    </r>
  </si>
  <si>
    <r>
      <rPr>
        <sz val="18"/>
        <rFont val="仿宋_GB2312"/>
        <family val="2"/>
        <charset val="-122"/>
      </rPr>
      <t>计划二季度</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两栋厂房封顶</t>
    </r>
  </si>
  <si>
    <r>
      <rPr>
        <sz val="18"/>
        <rFont val="仿宋_GB2312"/>
        <family val="2"/>
        <charset val="-122"/>
      </rPr>
      <t>计划三季度完成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两栋厂房建设</t>
    </r>
  </si>
  <si>
    <r>
      <rPr>
        <sz val="18"/>
        <rFont val="仿宋_GB2312"/>
        <family val="2"/>
        <charset val="-122"/>
      </rPr>
      <t>计划四季度完成东西区道路，并开展</t>
    </r>
    <r>
      <rPr>
        <sz val="18"/>
        <rFont val="Times New Roman"/>
        <family val="2"/>
        <charset val="-122"/>
      </rPr>
      <t>8#</t>
    </r>
    <r>
      <rPr>
        <sz val="18"/>
        <rFont val="仿宋_GB2312"/>
        <family val="2"/>
        <charset val="-122"/>
      </rPr>
      <t>、</t>
    </r>
    <r>
      <rPr>
        <sz val="18"/>
        <rFont val="Times New Roman"/>
        <family val="2"/>
        <charset val="-122"/>
      </rPr>
      <t>9#</t>
    </r>
    <r>
      <rPr>
        <sz val="18"/>
        <rFont val="仿宋_GB2312"/>
        <family val="2"/>
        <charset val="-122"/>
      </rPr>
      <t>楼建设</t>
    </r>
  </si>
  <si>
    <r>
      <rPr>
        <sz val="18"/>
        <rFont val="仿宋_GB2312"/>
        <family val="2"/>
        <charset val="-122"/>
      </rPr>
      <t>空调压缩机项目</t>
    </r>
  </si>
  <si>
    <r>
      <rPr>
        <sz val="18"/>
        <rFont val="仿宋_GB2312"/>
        <family val="2"/>
        <charset val="-122"/>
      </rPr>
      <t>广西韬优科技有限公司</t>
    </r>
  </si>
  <si>
    <r>
      <rPr>
        <sz val="18"/>
        <rFont val="仿宋_GB2312"/>
        <family val="2"/>
        <charset val="-122"/>
      </rPr>
      <t>项目计划新建压缩机生产线，主要生产空调压缩机、冰箱压缩机、汽车压缩机等，年产量</t>
    </r>
    <r>
      <rPr>
        <sz val="18"/>
        <rFont val="Times New Roman"/>
        <family val="2"/>
        <charset val="-122"/>
      </rPr>
      <t>500</t>
    </r>
    <r>
      <rPr>
        <sz val="18"/>
        <rFont val="仿宋_GB2312"/>
        <family val="2"/>
        <charset val="-122"/>
      </rPr>
      <t>万台以上</t>
    </r>
  </si>
  <si>
    <r>
      <rPr>
        <sz val="18"/>
        <rFont val="仿宋_GB2312"/>
        <family val="2"/>
        <charset val="-122"/>
      </rPr>
      <t>过渡生产产量达</t>
    </r>
    <r>
      <rPr>
        <sz val="18"/>
        <rFont val="Times New Roman"/>
        <family val="2"/>
        <charset val="-122"/>
      </rPr>
      <t>100</t>
    </r>
    <r>
      <rPr>
        <sz val="18"/>
        <rFont val="仿宋_GB2312"/>
        <family val="2"/>
        <charset val="-122"/>
      </rPr>
      <t>万台</t>
    </r>
  </si>
  <si>
    <r>
      <rPr>
        <sz val="18"/>
        <rFont val="仿宋_GB2312"/>
        <family val="2"/>
        <charset val="-122"/>
      </rPr>
      <t>已竣工</t>
    </r>
  </si>
  <si>
    <r>
      <rPr>
        <sz val="18"/>
        <rFont val="仿宋_GB2312"/>
        <family val="2"/>
        <charset val="-122"/>
      </rPr>
      <t>过渡厂房已投产</t>
    </r>
  </si>
  <si>
    <r>
      <rPr>
        <sz val="18"/>
        <rFont val="仿宋_GB2312"/>
        <family val="2"/>
        <charset val="-122"/>
      </rPr>
      <t>速煮（冲泡型）米粉自动化生产项目</t>
    </r>
  </si>
  <si>
    <r>
      <rPr>
        <sz val="18"/>
        <rFont val="仿宋_GB2312"/>
        <family val="2"/>
        <charset val="-122"/>
      </rPr>
      <t>广西觉味之城食品科技有限公司</t>
    </r>
  </si>
  <si>
    <r>
      <rPr>
        <sz val="18"/>
        <rFont val="仿宋_GB2312"/>
        <family val="2"/>
        <charset val="-122"/>
      </rPr>
      <t>建造集成自动化生产、自动化称量、自动化分装的标准化速煮（冲泡）米粉生产线。项目一期完工达产后可以实现日产</t>
    </r>
    <r>
      <rPr>
        <sz val="18"/>
        <rFont val="Times New Roman"/>
        <family val="2"/>
        <charset val="-122"/>
      </rPr>
      <t>150</t>
    </r>
    <r>
      <rPr>
        <sz val="18"/>
        <rFont val="仿宋_GB2312"/>
        <family val="2"/>
        <charset val="-122"/>
      </rPr>
      <t>吨、年产</t>
    </r>
    <r>
      <rPr>
        <sz val="18"/>
        <rFont val="Times New Roman"/>
        <family val="2"/>
        <charset val="-122"/>
      </rPr>
      <t>5</t>
    </r>
    <r>
      <rPr>
        <sz val="18"/>
        <rFont val="仿宋_GB2312"/>
        <family val="2"/>
        <charset val="-122"/>
      </rPr>
      <t>万吨的米粉产能；二期达产后，可以达到日产</t>
    </r>
    <r>
      <rPr>
        <sz val="18"/>
        <rFont val="Times New Roman"/>
        <family val="2"/>
        <charset val="-122"/>
      </rPr>
      <t>1500</t>
    </r>
    <r>
      <rPr>
        <sz val="18"/>
        <rFont val="仿宋_GB2312"/>
        <family val="2"/>
        <charset val="-122"/>
      </rPr>
      <t>吨，年产</t>
    </r>
    <r>
      <rPr>
        <sz val="18"/>
        <rFont val="Times New Roman"/>
        <family val="2"/>
        <charset val="-122"/>
      </rPr>
      <t>50</t>
    </r>
    <r>
      <rPr>
        <sz val="18"/>
        <rFont val="仿宋_GB2312"/>
        <family val="2"/>
        <charset val="-122"/>
      </rPr>
      <t>万吨的产能</t>
    </r>
  </si>
  <si>
    <r>
      <rPr>
        <sz val="18"/>
        <rFont val="仿宋_GB2312"/>
        <family val="2"/>
        <charset val="-122"/>
      </rPr>
      <t>开展二期建设</t>
    </r>
  </si>
  <si>
    <r>
      <rPr>
        <sz val="18"/>
        <rFont val="仿宋_GB2312"/>
        <family val="2"/>
        <charset val="-122"/>
      </rPr>
      <t>落实项目用地</t>
    </r>
  </si>
  <si>
    <r>
      <rPr>
        <sz val="18"/>
        <rFont val="仿宋_GB2312"/>
        <family val="2"/>
        <charset val="-122"/>
      </rPr>
      <t>开展二期建设，完成总工程量的</t>
    </r>
    <r>
      <rPr>
        <sz val="18"/>
        <rFont val="Times New Roman"/>
        <family val="2"/>
        <charset val="-122"/>
      </rPr>
      <t>5%</t>
    </r>
  </si>
  <si>
    <r>
      <rPr>
        <sz val="18"/>
        <rFont val="仿宋_GB2312"/>
        <family val="2"/>
        <charset val="-122"/>
      </rPr>
      <t>柳钢气体公司</t>
    </r>
    <r>
      <rPr>
        <sz val="18"/>
        <rFont val="Times New Roman"/>
        <family val="2"/>
        <charset val="-122"/>
      </rPr>
      <t>3</t>
    </r>
    <r>
      <rPr>
        <sz val="18"/>
        <rFont val="仿宋_GB2312"/>
        <family val="2"/>
        <charset val="-122"/>
      </rPr>
      <t>号</t>
    </r>
    <r>
      <rPr>
        <sz val="18"/>
        <rFont val="Times New Roman"/>
        <family val="2"/>
        <charset val="-122"/>
      </rPr>
      <t>40000Nm3/h</t>
    </r>
    <r>
      <rPr>
        <sz val="18"/>
        <rFont val="仿宋_GB2312"/>
        <family val="2"/>
        <charset val="-122"/>
      </rPr>
      <t>制氧机组工程</t>
    </r>
  </si>
  <si>
    <r>
      <rPr>
        <sz val="18"/>
        <rFont val="仿宋_GB2312"/>
        <family val="2"/>
        <charset val="-122"/>
      </rPr>
      <t>柳钢气体公司</t>
    </r>
  </si>
  <si>
    <r>
      <rPr>
        <sz val="18"/>
        <rFont val="仿宋_GB2312"/>
        <family val="2"/>
        <charset val="-122"/>
      </rPr>
      <t>拟采用氮气外压缩，氧、氩内压缩的工艺流程，建成后可实现</t>
    </r>
    <r>
      <rPr>
        <sz val="18"/>
        <rFont val="Times New Roman"/>
        <family val="2"/>
        <charset val="-122"/>
      </rPr>
      <t>40000N</t>
    </r>
    <r>
      <rPr>
        <sz val="18"/>
        <rFont val="仿宋_GB2312"/>
        <family val="2"/>
        <charset val="-122"/>
      </rPr>
      <t>米</t>
    </r>
    <r>
      <rPr>
        <sz val="18"/>
        <rFont val="Times New Roman"/>
        <family val="2"/>
        <charset val="-122"/>
      </rPr>
      <t>3/h</t>
    </r>
    <r>
      <rPr>
        <sz val="18"/>
        <rFont val="仿宋_GB2312"/>
        <family val="2"/>
        <charset val="-122"/>
      </rPr>
      <t>的氧气生产能力，填补柳钢本部生产基地的高炉富氧化技术改造后的用气缺口。主要进行厂房厂房建设及设备安装等</t>
    </r>
  </si>
  <si>
    <r>
      <rPr>
        <sz val="18"/>
        <rFont val="仿宋_GB2312"/>
        <family val="2"/>
        <charset val="-122"/>
      </rPr>
      <t>完成项目进度</t>
    </r>
    <r>
      <rPr>
        <sz val="18"/>
        <rFont val="Times New Roman"/>
        <family val="2"/>
        <charset val="-122"/>
      </rPr>
      <t>60%</t>
    </r>
  </si>
  <si>
    <r>
      <rPr>
        <sz val="18"/>
        <rFont val="仿宋_GB2312"/>
        <family val="2"/>
        <charset val="-122"/>
      </rPr>
      <t>完成项目进度</t>
    </r>
    <r>
      <rPr>
        <sz val="18"/>
        <rFont val="Times New Roman"/>
        <family val="2"/>
        <charset val="-122"/>
      </rPr>
      <t>70%</t>
    </r>
  </si>
  <si>
    <r>
      <rPr>
        <sz val="18"/>
        <rFont val="仿宋_GB2312"/>
        <family val="2"/>
        <charset val="-122"/>
      </rPr>
      <t>完成项目进度</t>
    </r>
    <r>
      <rPr>
        <sz val="18"/>
        <rFont val="Times New Roman"/>
        <family val="2"/>
        <charset val="-122"/>
      </rPr>
      <t>80%</t>
    </r>
  </si>
  <si>
    <r>
      <rPr>
        <sz val="18"/>
        <rFont val="仿宋_GB2312"/>
        <family val="2"/>
        <charset val="-122"/>
      </rPr>
      <t>完成项目进度</t>
    </r>
    <r>
      <rPr>
        <sz val="18"/>
        <rFont val="Times New Roman"/>
        <family val="2"/>
        <charset val="-122"/>
      </rPr>
      <t>100%</t>
    </r>
  </si>
  <si>
    <r>
      <rPr>
        <sz val="18"/>
        <rFont val="仿宋_GB2312"/>
        <family val="2"/>
        <charset val="-122"/>
      </rPr>
      <t>骏林木业高端板材、全屋定制生产项目</t>
    </r>
  </si>
  <si>
    <r>
      <rPr>
        <sz val="18"/>
        <rFont val="仿宋_GB2312"/>
        <family val="2"/>
        <charset val="-122"/>
      </rPr>
      <t>柳州市骏林木业有限公司</t>
    </r>
  </si>
  <si>
    <r>
      <rPr>
        <sz val="18"/>
        <rFont val="仿宋_GB2312"/>
        <family val="2"/>
        <charset val="-122"/>
      </rPr>
      <t>主要建设六间生产厂房、一栋综合楼、门卫室及配电室等配套设施，达产后年产生态板、家具板、定制家具</t>
    </r>
    <r>
      <rPr>
        <sz val="18"/>
        <rFont val="Times New Roman"/>
        <family val="2"/>
        <charset val="-122"/>
      </rPr>
      <t>20</t>
    </r>
    <r>
      <rPr>
        <sz val="18"/>
        <rFont val="仿宋_GB2312"/>
        <family val="2"/>
        <charset val="-122"/>
      </rPr>
      <t>万立方米</t>
    </r>
  </si>
  <si>
    <r>
      <rPr>
        <sz val="18"/>
        <rFont val="仿宋_GB2312"/>
        <family val="2"/>
        <charset val="-122"/>
      </rPr>
      <t>计划一季度完成</t>
    </r>
    <r>
      <rPr>
        <sz val="18"/>
        <rFont val="Times New Roman"/>
        <family val="2"/>
        <charset val="-122"/>
      </rPr>
      <t>2#</t>
    </r>
    <r>
      <rPr>
        <sz val="18"/>
        <rFont val="仿宋_GB2312"/>
        <family val="2"/>
        <charset val="-122"/>
      </rPr>
      <t>、</t>
    </r>
    <r>
      <rPr>
        <sz val="18"/>
        <rFont val="Times New Roman"/>
        <family val="2"/>
        <charset val="-122"/>
      </rPr>
      <t>4#</t>
    </r>
    <r>
      <rPr>
        <sz val="18"/>
        <rFont val="仿宋_GB2312"/>
        <family val="2"/>
        <charset val="-122"/>
      </rPr>
      <t>厂房基础建设</t>
    </r>
  </si>
  <si>
    <r>
      <rPr>
        <sz val="18"/>
        <rFont val="仿宋_GB2312"/>
        <family val="2"/>
        <charset val="-122"/>
      </rPr>
      <t>计划二季度完成基础验收</t>
    </r>
  </si>
  <si>
    <r>
      <rPr>
        <sz val="18"/>
        <rFont val="仿宋_GB2312"/>
        <family val="2"/>
        <charset val="-122"/>
      </rPr>
      <t>计划三季度开展刚结构搭建，完成工程量</t>
    </r>
    <r>
      <rPr>
        <sz val="18"/>
        <rFont val="Times New Roman"/>
        <family val="2"/>
        <charset val="-122"/>
      </rPr>
      <t>30%</t>
    </r>
  </si>
  <si>
    <r>
      <rPr>
        <sz val="18"/>
        <rFont val="仿宋_GB2312"/>
        <family val="2"/>
        <charset val="-122"/>
      </rPr>
      <t>计划四季度完成工程量的</t>
    </r>
    <r>
      <rPr>
        <sz val="18"/>
        <rFont val="Times New Roman"/>
        <family val="2"/>
        <charset val="-122"/>
      </rPr>
      <t>40%</t>
    </r>
  </si>
  <si>
    <r>
      <rPr>
        <sz val="18"/>
        <rFont val="仿宋_GB2312"/>
        <family val="2"/>
        <charset val="-122"/>
      </rPr>
      <t>广西美王电器科技有限公司小家电生产项目</t>
    </r>
  </si>
  <si>
    <r>
      <rPr>
        <sz val="18"/>
        <rFont val="仿宋_GB2312"/>
        <family val="2"/>
        <charset val="-122"/>
      </rPr>
      <t>广西美王电器</t>
    </r>
    <r>
      <rPr>
        <sz val="18"/>
        <rFont val="Times New Roman"/>
        <family val="2"/>
        <charset val="-122"/>
      </rPr>
      <t xml:space="preserve">
</t>
    </r>
    <r>
      <rPr>
        <sz val="18"/>
        <rFont val="仿宋_GB2312"/>
        <family val="2"/>
        <charset val="-122"/>
      </rPr>
      <t>科技有限公司</t>
    </r>
  </si>
  <si>
    <r>
      <rPr>
        <sz val="18"/>
        <rFont val="仿宋_GB2312"/>
        <family val="2"/>
        <charset val="-122"/>
      </rPr>
      <t>项目规划用地面积约</t>
    </r>
    <r>
      <rPr>
        <sz val="18"/>
        <rFont val="Times New Roman"/>
        <family val="2"/>
        <charset val="-122"/>
      </rPr>
      <t>123</t>
    </r>
    <r>
      <rPr>
        <sz val="18"/>
        <rFont val="仿宋_GB2312"/>
        <family val="2"/>
        <charset val="-122"/>
      </rPr>
      <t>亩，主要生产智能小家电产品及其配件等产品</t>
    </r>
  </si>
  <si>
    <r>
      <rPr>
        <sz val="18"/>
        <rFont val="仿宋_GB2312"/>
        <family val="2"/>
        <charset val="-122"/>
      </rPr>
      <t>一期竣工投产</t>
    </r>
  </si>
  <si>
    <r>
      <rPr>
        <sz val="18"/>
        <rFont val="仿宋_GB2312"/>
        <family val="2"/>
        <charset val="-122"/>
      </rPr>
      <t>调试新生产线</t>
    </r>
  </si>
  <si>
    <r>
      <rPr>
        <sz val="18"/>
        <rFont val="仿宋_GB2312"/>
        <family val="2"/>
        <charset val="-122"/>
      </rPr>
      <t>新生产线投产</t>
    </r>
  </si>
  <si>
    <r>
      <rPr>
        <sz val="18"/>
        <rFont val="仿宋_GB2312"/>
        <family val="2"/>
        <charset val="-122"/>
      </rPr>
      <t>筹备二期项目</t>
    </r>
  </si>
  <si>
    <r>
      <rPr>
        <sz val="18"/>
        <rFont val="仿宋_GB2312"/>
        <family val="2"/>
        <charset val="-122"/>
      </rPr>
      <t>开展二期项目前期工作</t>
    </r>
  </si>
  <si>
    <r>
      <rPr>
        <sz val="18"/>
        <rFont val="仿宋_GB2312"/>
        <family val="2"/>
        <charset val="-122"/>
      </rPr>
      <t>柳州米诺电器有限公司智能家电产业项目</t>
    </r>
  </si>
  <si>
    <r>
      <rPr>
        <sz val="18"/>
        <rFont val="仿宋_GB2312"/>
        <family val="2"/>
        <charset val="-122"/>
      </rPr>
      <t>柳州米诺电器有限公司</t>
    </r>
  </si>
  <si>
    <r>
      <rPr>
        <sz val="18"/>
        <rFont val="仿宋_GB2312"/>
        <family val="2"/>
        <charset val="-122"/>
      </rPr>
      <t>项目规划用地面积约</t>
    </r>
    <r>
      <rPr>
        <sz val="18"/>
        <rFont val="Times New Roman"/>
        <family val="2"/>
        <charset val="-122"/>
      </rPr>
      <t>100</t>
    </r>
    <r>
      <rPr>
        <sz val="18"/>
        <rFont val="仿宋_GB2312"/>
        <family val="2"/>
        <charset val="-122"/>
      </rPr>
      <t>亩主要生产家用立式消毒柜、商用保洁柜、毛巾柜、滚筒干衣机、电暖桌等智能家电产品</t>
    </r>
  </si>
  <si>
    <r>
      <rPr>
        <sz val="18"/>
        <rFont val="仿宋_GB2312"/>
        <family val="2"/>
        <charset val="-122"/>
      </rPr>
      <t>增加新生产线</t>
    </r>
  </si>
  <si>
    <r>
      <rPr>
        <sz val="18"/>
        <rFont val="仿宋_GB2312"/>
        <family val="2"/>
        <charset val="-122"/>
      </rPr>
      <t>一期新生产线投产</t>
    </r>
  </si>
  <si>
    <r>
      <rPr>
        <sz val="18"/>
        <rFont val="仿宋_GB2312"/>
        <family val="2"/>
        <charset val="-122"/>
      </rPr>
      <t>广西高而美智能家电产业项目</t>
    </r>
  </si>
  <si>
    <r>
      <rPr>
        <sz val="18"/>
        <rFont val="仿宋_GB2312"/>
        <family val="2"/>
        <charset val="-122"/>
      </rPr>
      <t>广西高而美节能科技有限公司</t>
    </r>
  </si>
  <si>
    <r>
      <rPr>
        <sz val="18"/>
        <rFont val="仿宋_GB2312"/>
        <family val="2"/>
        <charset val="-122"/>
      </rPr>
      <t>用地面积</t>
    </r>
    <r>
      <rPr>
        <sz val="18"/>
        <rFont val="Times New Roman"/>
        <family val="2"/>
        <charset val="-122"/>
      </rPr>
      <t>120</t>
    </r>
    <r>
      <rPr>
        <sz val="18"/>
        <rFont val="仿宋_GB2312"/>
        <family val="2"/>
        <charset val="-122"/>
      </rPr>
      <t>亩，主要生产智能空气源热泵热水器、采暖机、烘干机、模块冷水机等智能家电产品</t>
    </r>
  </si>
  <si>
    <r>
      <rPr>
        <sz val="18"/>
        <rFont val="仿宋_GB2312"/>
        <family val="2"/>
        <charset val="-122"/>
      </rPr>
      <t>调整规划等前期工作</t>
    </r>
  </si>
  <si>
    <r>
      <rPr>
        <sz val="18"/>
        <rFont val="仿宋_GB2312"/>
        <family val="2"/>
        <charset val="-122"/>
      </rPr>
      <t>进行平整土地</t>
    </r>
  </si>
  <si>
    <r>
      <rPr>
        <sz val="18"/>
        <rFont val="仿宋_GB2312"/>
        <family val="2"/>
        <charset val="-122"/>
      </rPr>
      <t>进场准备</t>
    </r>
  </si>
  <si>
    <r>
      <rPr>
        <sz val="18"/>
        <rFont val="仿宋_GB2312"/>
        <family val="2"/>
        <charset val="-122"/>
      </rPr>
      <t>柳州市东晶智能科技有限公司智能家电产业项目</t>
    </r>
  </si>
  <si>
    <r>
      <rPr>
        <sz val="18"/>
        <rFont val="仿宋_GB2312"/>
        <family val="2"/>
        <charset val="-122"/>
      </rPr>
      <t>柳州市东晶智能</t>
    </r>
    <r>
      <rPr>
        <sz val="18"/>
        <rFont val="Times New Roman"/>
        <family val="2"/>
        <charset val="-122"/>
      </rPr>
      <t xml:space="preserve">
</t>
    </r>
    <r>
      <rPr>
        <sz val="18"/>
        <rFont val="仿宋_GB2312"/>
        <family val="2"/>
        <charset val="-122"/>
      </rPr>
      <t>科技有限公司</t>
    </r>
  </si>
  <si>
    <r>
      <rPr>
        <sz val="18"/>
        <rFont val="仿宋_GB2312"/>
        <family val="2"/>
        <charset val="-122"/>
      </rPr>
      <t>项目规划用地面积约</t>
    </r>
    <r>
      <rPr>
        <sz val="18"/>
        <rFont val="Times New Roman"/>
        <family val="2"/>
        <charset val="-122"/>
      </rPr>
      <t>70.8</t>
    </r>
    <r>
      <rPr>
        <sz val="18"/>
        <rFont val="仿宋_GB2312"/>
        <family val="2"/>
        <charset val="-122"/>
      </rPr>
      <t>亩，主要生产智能电暖桌、净水器、洗碗机、果蔬解毒清洗机、空气净化器等智能家电产品</t>
    </r>
  </si>
  <si>
    <r>
      <rPr>
        <sz val="18"/>
        <rFont val="仿宋_GB2312"/>
        <family val="2"/>
        <charset val="-122"/>
      </rPr>
      <t>一期厂房建成投产</t>
    </r>
  </si>
  <si>
    <r>
      <rPr>
        <sz val="18"/>
        <rFont val="仿宋_GB2312"/>
        <family val="2"/>
        <charset val="-122"/>
      </rPr>
      <t>完成总工程量的</t>
    </r>
    <r>
      <rPr>
        <sz val="18"/>
        <rFont val="Times New Roman"/>
        <family val="2"/>
        <charset val="-122"/>
      </rPr>
      <t>50%</t>
    </r>
    <r>
      <rPr>
        <sz val="18"/>
        <rFont val="仿宋_GB2312"/>
        <family val="2"/>
        <charset val="-122"/>
      </rPr>
      <t>。</t>
    </r>
  </si>
  <si>
    <r>
      <rPr>
        <sz val="18"/>
        <rFont val="仿宋_GB2312"/>
        <family val="2"/>
        <charset val="-122"/>
      </rPr>
      <t>现代化医疗器械产业化基地项目</t>
    </r>
  </si>
  <si>
    <r>
      <rPr>
        <sz val="18"/>
        <rFont val="仿宋_GB2312"/>
        <family val="2"/>
        <charset val="-122"/>
      </rPr>
      <t>广西柳州医药股份有限公司</t>
    </r>
  </si>
  <si>
    <r>
      <rPr>
        <sz val="18"/>
        <rFont val="仿宋_GB2312"/>
        <family val="2"/>
        <charset val="-122"/>
      </rPr>
      <t>占地</t>
    </r>
    <r>
      <rPr>
        <sz val="18"/>
        <rFont val="Times New Roman"/>
        <family val="2"/>
        <charset val="-122"/>
      </rPr>
      <t>72662.86</t>
    </r>
    <r>
      <rPr>
        <sz val="18"/>
        <rFont val="仿宋_GB2312"/>
        <family val="2"/>
        <charset val="-122"/>
      </rPr>
      <t>平方米，建设集高端医疗器械研发，生产，物流一体化的现代化基地项目，建设内容包括符合工业</t>
    </r>
    <r>
      <rPr>
        <sz val="18"/>
        <rFont val="Times New Roman"/>
        <family val="2"/>
        <charset val="-122"/>
      </rPr>
      <t>4.0</t>
    </r>
    <r>
      <rPr>
        <sz val="18"/>
        <rFont val="仿宋_GB2312"/>
        <family val="2"/>
        <charset val="-122"/>
      </rPr>
      <t>标准的现代化高端器械生产厂区，配套实验室，检验检测中心等</t>
    </r>
  </si>
  <si>
    <r>
      <rPr>
        <sz val="18"/>
        <rFont val="仿宋_GB2312"/>
        <family val="2"/>
        <charset val="-122"/>
      </rPr>
      <t>办公家具，检验设备进场</t>
    </r>
  </si>
  <si>
    <r>
      <rPr>
        <sz val="18"/>
        <rFont val="仿宋_GB2312"/>
        <family val="2"/>
        <charset val="-122"/>
      </rPr>
      <t>提交产品注册申请（车载</t>
    </r>
    <r>
      <rPr>
        <sz val="18"/>
        <rFont val="Times New Roman"/>
        <family val="2"/>
        <charset val="-122"/>
      </rPr>
      <t>DR</t>
    </r>
    <r>
      <rPr>
        <sz val="18"/>
        <rFont val="仿宋_GB2312"/>
        <family val="2"/>
        <charset val="-122"/>
      </rPr>
      <t>）</t>
    </r>
  </si>
  <si>
    <r>
      <rPr>
        <sz val="18"/>
        <rFont val="仿宋_GB2312"/>
        <family val="2"/>
        <charset val="-122"/>
      </rPr>
      <t>启动生产许可申办工作</t>
    </r>
  </si>
  <si>
    <r>
      <rPr>
        <sz val="18"/>
        <rFont val="仿宋_GB2312"/>
        <family val="2"/>
        <charset val="-122"/>
      </rPr>
      <t>提交产品注册申请（悬吊动态</t>
    </r>
    <r>
      <rPr>
        <sz val="18"/>
        <rFont val="Times New Roman"/>
        <family val="2"/>
        <charset val="-122"/>
      </rPr>
      <t>DR</t>
    </r>
    <r>
      <rPr>
        <sz val="18"/>
        <rFont val="仿宋_GB2312"/>
        <family val="2"/>
        <charset val="-122"/>
      </rPr>
      <t>）</t>
    </r>
  </si>
  <si>
    <r>
      <rPr>
        <sz val="18"/>
        <rFont val="仿宋_GB2312"/>
        <family val="2"/>
        <charset val="-122"/>
      </rPr>
      <t>广西柳州现代服装产业园项目三期</t>
    </r>
  </si>
  <si>
    <r>
      <rPr>
        <sz val="18"/>
        <rFont val="仿宋_GB2312"/>
        <family val="2"/>
        <charset val="-122"/>
      </rPr>
      <t>白莹科技公司</t>
    </r>
    <r>
      <rPr>
        <sz val="18"/>
        <rFont val="Times New Roman"/>
        <family val="2"/>
        <charset val="-122"/>
      </rPr>
      <t xml:space="preserve">
</t>
    </r>
    <r>
      <rPr>
        <sz val="18"/>
        <rFont val="仿宋_GB2312"/>
        <family val="2"/>
        <charset val="-122"/>
      </rPr>
      <t>柳州市红裳服饰有限责任公司</t>
    </r>
    <r>
      <rPr>
        <sz val="18"/>
        <rFont val="Times New Roman"/>
        <family val="2"/>
        <charset val="-122"/>
      </rPr>
      <t xml:space="preserve">
</t>
    </r>
    <r>
      <rPr>
        <sz val="18"/>
        <rFont val="仿宋_GB2312"/>
        <family val="2"/>
        <charset val="-122"/>
      </rPr>
      <t>柳州市嘉元旅游用品有限公司</t>
    </r>
  </si>
  <si>
    <r>
      <rPr>
        <sz val="18"/>
        <rFont val="仿宋_GB2312"/>
        <family val="2"/>
        <charset val="-122"/>
      </rPr>
      <t>购置</t>
    </r>
    <r>
      <rPr>
        <sz val="18"/>
        <rFont val="Times New Roman"/>
        <family val="2"/>
        <charset val="-122"/>
      </rPr>
      <t>60</t>
    </r>
    <r>
      <rPr>
        <sz val="18"/>
        <rFont val="仿宋_GB2312"/>
        <family val="2"/>
        <charset val="-122"/>
      </rPr>
      <t>亩左右土地，分两期新建</t>
    </r>
    <r>
      <rPr>
        <sz val="18"/>
        <rFont val="Times New Roman"/>
        <family val="2"/>
        <charset val="-122"/>
      </rPr>
      <t>4</t>
    </r>
    <r>
      <rPr>
        <sz val="18"/>
        <rFont val="仿宋_GB2312"/>
        <family val="2"/>
        <charset val="-122"/>
      </rPr>
      <t>栋总建筑面积</t>
    </r>
    <r>
      <rPr>
        <sz val="18"/>
        <rFont val="Times New Roman"/>
        <family val="2"/>
        <charset val="-122"/>
      </rPr>
      <t>70000</t>
    </r>
    <r>
      <rPr>
        <sz val="18"/>
        <rFont val="仿宋_GB2312"/>
        <family val="2"/>
        <charset val="-122"/>
      </rPr>
      <t>平方米的厂房</t>
    </r>
  </si>
  <si>
    <r>
      <rPr>
        <sz val="18"/>
        <rFont val="仿宋_GB2312"/>
        <family val="2"/>
        <charset val="-122"/>
      </rPr>
      <t>白莹科技、嘉元旅游完成厂房建设</t>
    </r>
  </si>
  <si>
    <r>
      <rPr>
        <sz val="18"/>
        <rFont val="仿宋_GB2312"/>
        <family val="2"/>
        <charset val="-122"/>
      </rPr>
      <t>厂房达到交付条件</t>
    </r>
  </si>
  <si>
    <r>
      <rPr>
        <sz val="18"/>
        <rFont val="仿宋_GB2312"/>
        <family val="2"/>
        <charset val="-122"/>
      </rPr>
      <t>广西锦江火浪新能源热泵智能制造项目</t>
    </r>
  </si>
  <si>
    <r>
      <rPr>
        <sz val="18"/>
        <rFont val="仿宋_GB2312"/>
        <family val="2"/>
        <charset val="-122"/>
      </rPr>
      <t>广西锦江火浪新能源科技有限公司</t>
    </r>
  </si>
  <si>
    <r>
      <rPr>
        <sz val="18"/>
        <rFont val="仿宋_GB2312"/>
        <family val="2"/>
        <charset val="-122"/>
      </rPr>
      <t>研发生产智能空气源、热泵热水器、采暖机、烘干机等智能家电</t>
    </r>
  </si>
  <si>
    <r>
      <rPr>
        <sz val="18"/>
        <rFont val="仿宋_GB2312"/>
        <family val="2"/>
        <charset val="-122"/>
      </rPr>
      <t>部分厂房试生产</t>
    </r>
  </si>
  <si>
    <r>
      <rPr>
        <sz val="18"/>
        <rFont val="仿宋_GB2312"/>
        <family val="2"/>
        <charset val="-122"/>
      </rPr>
      <t>完成总工程量的</t>
    </r>
    <r>
      <rPr>
        <sz val="18"/>
        <rFont val="Times New Roman"/>
        <family val="2"/>
        <charset val="-122"/>
      </rPr>
      <t>10%</t>
    </r>
    <r>
      <rPr>
        <sz val="18"/>
        <rFont val="仿宋_GB2312"/>
        <family val="2"/>
        <charset val="-122"/>
      </rPr>
      <t>。</t>
    </r>
  </si>
  <si>
    <r>
      <rPr>
        <sz val="18"/>
        <rFont val="仿宋_GB2312"/>
        <family val="2"/>
        <charset val="-122"/>
      </rPr>
      <t>广西柳州柳江区移动空调和循环扇（配套纸箱泡沫）项目</t>
    </r>
  </si>
  <si>
    <r>
      <rPr>
        <sz val="18"/>
        <rFont val="仿宋_GB2312"/>
        <family val="2"/>
        <charset val="-122"/>
      </rPr>
      <t>广州环峰能源</t>
    </r>
    <r>
      <rPr>
        <sz val="18"/>
        <rFont val="Times New Roman"/>
        <family val="2"/>
        <charset val="-122"/>
      </rPr>
      <t xml:space="preserve">
</t>
    </r>
    <r>
      <rPr>
        <sz val="18"/>
        <rFont val="仿宋_GB2312"/>
        <family val="2"/>
        <charset val="-122"/>
      </rPr>
      <t>科技股份有限公司</t>
    </r>
  </si>
  <si>
    <r>
      <rPr>
        <sz val="18"/>
        <rFont val="仿宋_GB2312"/>
        <family val="2"/>
        <charset val="-122"/>
      </rPr>
      <t>达产后年产</t>
    </r>
    <r>
      <rPr>
        <sz val="18"/>
        <rFont val="Times New Roman"/>
        <family val="2"/>
        <charset val="-122"/>
      </rPr>
      <t>10</t>
    </r>
    <r>
      <rPr>
        <sz val="18"/>
        <rFont val="仿宋_GB2312"/>
        <family val="2"/>
        <charset val="-122"/>
      </rPr>
      <t>万台移动空调和</t>
    </r>
    <r>
      <rPr>
        <sz val="18"/>
        <rFont val="Times New Roman"/>
        <family val="2"/>
        <charset val="-122"/>
      </rPr>
      <t>20</t>
    </r>
    <r>
      <rPr>
        <sz val="18"/>
        <rFont val="仿宋_GB2312"/>
        <family val="2"/>
        <charset val="-122"/>
      </rPr>
      <t>万台循环扇等智能家电产品及相应配套产品</t>
    </r>
  </si>
  <si>
    <r>
      <rPr>
        <sz val="18"/>
        <rFont val="仿宋_GB2312"/>
        <family val="2"/>
        <charset val="-122"/>
      </rPr>
      <t>完成总工程量的</t>
    </r>
    <r>
      <rPr>
        <sz val="18"/>
        <rFont val="Times New Roman"/>
        <family val="2"/>
        <charset val="-122"/>
      </rPr>
      <t>20%</t>
    </r>
    <r>
      <rPr>
        <sz val="18"/>
        <rFont val="仿宋_GB2312"/>
        <family val="2"/>
        <charset val="-122"/>
      </rPr>
      <t>。</t>
    </r>
  </si>
  <si>
    <r>
      <rPr>
        <sz val="18"/>
        <rFont val="仿宋_GB2312"/>
        <family val="2"/>
        <charset val="-122"/>
      </rPr>
      <t>完成总工程量的</t>
    </r>
    <r>
      <rPr>
        <sz val="18"/>
        <rFont val="Times New Roman"/>
        <family val="2"/>
        <charset val="-122"/>
      </rPr>
      <t>30%</t>
    </r>
    <r>
      <rPr>
        <sz val="18"/>
        <rFont val="仿宋_GB2312"/>
        <family val="2"/>
        <charset val="-122"/>
      </rPr>
      <t>。</t>
    </r>
  </si>
  <si>
    <r>
      <rPr>
        <sz val="18"/>
        <rFont val="仿宋_GB2312"/>
        <family val="2"/>
        <charset val="-122"/>
      </rPr>
      <t>完成总工程量的</t>
    </r>
    <r>
      <rPr>
        <sz val="18"/>
        <rFont val="Times New Roman"/>
        <family val="2"/>
        <charset val="-122"/>
      </rPr>
      <t>40%</t>
    </r>
    <r>
      <rPr>
        <sz val="18"/>
        <rFont val="仿宋_GB2312"/>
        <family val="2"/>
        <charset val="-122"/>
      </rPr>
      <t>。</t>
    </r>
  </si>
  <si>
    <r>
      <rPr>
        <sz val="18"/>
        <rFont val="仿宋_GB2312"/>
        <family val="2"/>
        <charset val="-122"/>
      </rPr>
      <t>年产</t>
    </r>
    <r>
      <rPr>
        <sz val="18"/>
        <rFont val="Times New Roman"/>
        <family val="2"/>
        <charset val="-122"/>
      </rPr>
      <t>30</t>
    </r>
    <r>
      <rPr>
        <sz val="18"/>
        <rFont val="仿宋_GB2312"/>
        <family val="2"/>
        <charset val="-122"/>
      </rPr>
      <t>万吨竹纤维项目</t>
    </r>
  </si>
  <si>
    <r>
      <rPr>
        <sz val="18"/>
        <rFont val="仿宋_GB2312"/>
        <family val="2"/>
        <charset val="-122"/>
      </rPr>
      <t>广西德森木业有限公司</t>
    </r>
  </si>
  <si>
    <r>
      <rPr>
        <sz val="18"/>
        <rFont val="仿宋_GB2312"/>
        <family val="2"/>
        <charset val="-122"/>
      </rPr>
      <t>项目占地约</t>
    </r>
    <r>
      <rPr>
        <sz val="18"/>
        <rFont val="Times New Roman"/>
        <family val="2"/>
        <charset val="-122"/>
      </rPr>
      <t>136.2</t>
    </r>
    <r>
      <rPr>
        <sz val="18"/>
        <rFont val="仿宋_GB2312"/>
        <family val="2"/>
        <charset val="-122"/>
      </rPr>
      <t>亩，主要建设四栋生产厂房、一栋办公楼、一栋倒班楼、值班室及配电房等配套设施</t>
    </r>
  </si>
  <si>
    <r>
      <rPr>
        <sz val="18"/>
        <rFont val="仿宋_GB2312"/>
        <family val="2"/>
        <charset val="-122"/>
      </rPr>
      <t>完成总工程量</t>
    </r>
    <r>
      <rPr>
        <sz val="18"/>
        <rFont val="Times New Roman"/>
        <family val="2"/>
        <charset val="-122"/>
      </rPr>
      <t>25%</t>
    </r>
  </si>
  <si>
    <r>
      <rPr>
        <sz val="18"/>
        <rFont val="仿宋_GB2312"/>
        <family val="2"/>
        <charset val="-122"/>
      </rPr>
      <t>完成总工程量</t>
    </r>
    <r>
      <rPr>
        <sz val="18"/>
        <rFont val="Times New Roman"/>
        <family val="2"/>
        <charset val="-122"/>
      </rPr>
      <t>35%</t>
    </r>
  </si>
  <si>
    <r>
      <rPr>
        <sz val="18"/>
        <rFont val="仿宋_GB2312"/>
        <family val="2"/>
        <charset val="-122"/>
      </rPr>
      <t>完成总工程量</t>
    </r>
    <r>
      <rPr>
        <sz val="18"/>
        <rFont val="Times New Roman"/>
        <family val="2"/>
        <charset val="-122"/>
      </rPr>
      <t>45%</t>
    </r>
  </si>
  <si>
    <r>
      <rPr>
        <sz val="18"/>
        <rFont val="仿宋_GB2312"/>
        <family val="2"/>
        <charset val="-122"/>
      </rPr>
      <t>完成总工程量</t>
    </r>
    <r>
      <rPr>
        <sz val="18"/>
        <rFont val="Times New Roman"/>
        <family val="2"/>
        <charset val="-122"/>
      </rPr>
      <t>60%</t>
    </r>
  </si>
  <si>
    <r>
      <rPr>
        <sz val="18"/>
        <rFont val="仿宋_GB2312"/>
        <family val="2"/>
        <charset val="-122"/>
      </rPr>
      <t>年产</t>
    </r>
    <r>
      <rPr>
        <sz val="18"/>
        <rFont val="Times New Roman"/>
        <family val="2"/>
        <charset val="-122"/>
      </rPr>
      <t>20</t>
    </r>
    <r>
      <rPr>
        <sz val="18"/>
        <rFont val="仿宋_GB2312"/>
        <family val="2"/>
        <charset val="-122"/>
      </rPr>
      <t>万立方米无醛</t>
    </r>
    <r>
      <rPr>
        <sz val="18"/>
        <rFont val="Times New Roman"/>
        <family val="2"/>
        <charset val="-122"/>
      </rPr>
      <t>MDI</t>
    </r>
    <r>
      <rPr>
        <sz val="18"/>
        <rFont val="仿宋_GB2312"/>
        <family val="2"/>
        <charset val="-122"/>
      </rPr>
      <t>胶高端家具板、</t>
    </r>
    <r>
      <rPr>
        <sz val="18"/>
        <rFont val="Times New Roman"/>
        <family val="2"/>
        <charset val="-122"/>
      </rPr>
      <t>UV</t>
    </r>
    <r>
      <rPr>
        <sz val="18"/>
        <rFont val="仿宋_GB2312"/>
        <family val="2"/>
        <charset val="-122"/>
      </rPr>
      <t>原木橱柜板</t>
    </r>
  </si>
  <si>
    <r>
      <rPr>
        <sz val="18"/>
        <rFont val="仿宋_GB2312"/>
        <family val="2"/>
        <charset val="-122"/>
      </rPr>
      <t>广西嘉恒木业有限公司</t>
    </r>
  </si>
  <si>
    <r>
      <rPr>
        <sz val="18"/>
        <rFont val="仿宋_GB2312"/>
        <family val="2"/>
        <charset val="-122"/>
      </rPr>
      <t>项目占地面积</t>
    </r>
    <r>
      <rPr>
        <sz val="18"/>
        <rFont val="Times New Roman"/>
        <family val="2"/>
        <charset val="-122"/>
      </rPr>
      <t>88.6</t>
    </r>
    <r>
      <rPr>
        <sz val="18"/>
        <rFont val="仿宋_GB2312"/>
        <family val="2"/>
        <charset val="-122"/>
      </rPr>
      <t>亩，总建筑面积</t>
    </r>
    <r>
      <rPr>
        <sz val="18"/>
        <rFont val="Times New Roman"/>
        <family val="2"/>
        <charset val="-122"/>
      </rPr>
      <t>3.2</t>
    </r>
    <r>
      <rPr>
        <sz val="18"/>
        <rFont val="仿宋_GB2312"/>
        <family val="2"/>
        <charset val="-122"/>
      </rPr>
      <t>万平方米，建设内容为生产厂房</t>
    </r>
    <r>
      <rPr>
        <sz val="18"/>
        <rFont val="Times New Roman"/>
        <family val="2"/>
        <charset val="-122"/>
      </rPr>
      <t>5</t>
    </r>
    <r>
      <rPr>
        <sz val="18"/>
        <rFont val="仿宋_GB2312"/>
        <family val="2"/>
        <charset val="-122"/>
      </rPr>
      <t>栋、办公楼</t>
    </r>
    <r>
      <rPr>
        <sz val="18"/>
        <rFont val="Times New Roman"/>
        <family val="2"/>
        <charset val="-122"/>
      </rPr>
      <t>1</t>
    </r>
    <r>
      <rPr>
        <sz val="18"/>
        <rFont val="仿宋_GB2312"/>
        <family val="2"/>
        <charset val="-122"/>
      </rPr>
      <t>栋等基础设施</t>
    </r>
  </si>
  <si>
    <r>
      <rPr>
        <sz val="18"/>
        <rFont val="仿宋_GB2312"/>
        <family val="2"/>
        <charset val="-122"/>
      </rPr>
      <t>完成</t>
    </r>
    <r>
      <rPr>
        <sz val="18"/>
        <rFont val="Times New Roman"/>
        <family val="2"/>
        <charset val="-122"/>
      </rPr>
      <t>1</t>
    </r>
    <r>
      <rPr>
        <sz val="18"/>
        <rFont val="仿宋_GB2312"/>
        <family val="2"/>
        <charset val="-122"/>
      </rPr>
      <t>号厂房建设并试产</t>
    </r>
  </si>
  <si>
    <r>
      <rPr>
        <sz val="18"/>
        <rFont val="仿宋_GB2312"/>
        <family val="2"/>
        <charset val="-122"/>
      </rPr>
      <t>开始第二栋厂房基础建设</t>
    </r>
  </si>
  <si>
    <r>
      <rPr>
        <sz val="18"/>
        <rFont val="仿宋_GB2312"/>
        <family val="2"/>
        <charset val="-122"/>
      </rPr>
      <t>开始两栋厂房主体建设</t>
    </r>
  </si>
  <si>
    <r>
      <rPr>
        <sz val="18"/>
        <rFont val="仿宋_GB2312"/>
        <family val="2"/>
        <charset val="-122"/>
      </rPr>
      <t>完成工程量的</t>
    </r>
    <r>
      <rPr>
        <sz val="18"/>
        <rFont val="Times New Roman"/>
        <family val="2"/>
        <charset val="-122"/>
      </rPr>
      <t>30%</t>
    </r>
    <r>
      <rPr>
        <sz val="18"/>
        <rFont val="仿宋_GB2312"/>
        <family val="2"/>
        <charset val="-122"/>
      </rPr>
      <t>，完成两栋厂房主体建设</t>
    </r>
  </si>
  <si>
    <r>
      <rPr>
        <sz val="18"/>
        <rFont val="仿宋_GB2312"/>
        <family val="2"/>
        <charset val="-122"/>
      </rPr>
      <t>浩耀智能研发生产中心</t>
    </r>
  </si>
  <si>
    <r>
      <rPr>
        <sz val="18"/>
        <rFont val="仿宋_GB2312"/>
        <family val="2"/>
        <charset val="-122"/>
      </rPr>
      <t>广西南宁浩耀科技集团</t>
    </r>
  </si>
  <si>
    <r>
      <rPr>
        <sz val="18"/>
        <rFont val="仿宋_GB2312"/>
        <family val="2"/>
        <charset val="-122"/>
      </rPr>
      <t>一期建设智能研发生产中心以及办公、专家生活楼三栋二期建设建筑面积约为</t>
    </r>
    <r>
      <rPr>
        <sz val="18"/>
        <rFont val="Times New Roman"/>
        <family val="2"/>
        <charset val="-122"/>
      </rPr>
      <t>1</t>
    </r>
    <r>
      <rPr>
        <sz val="18"/>
        <rFont val="仿宋_GB2312"/>
        <family val="2"/>
        <charset val="-122"/>
      </rPr>
      <t>万平方米生态游览观光智能生产线建筑和景观两栋</t>
    </r>
  </si>
  <si>
    <r>
      <rPr>
        <sz val="18"/>
        <rFont val="仿宋_GB2312"/>
        <family val="2"/>
        <charset val="-122"/>
      </rPr>
      <t>一期建设智能研发生产中心封顶</t>
    </r>
  </si>
  <si>
    <r>
      <rPr>
        <sz val="18"/>
        <rFont val="仿宋_GB2312"/>
        <family val="2"/>
        <charset val="-122"/>
      </rPr>
      <t>开挖厂房基坑</t>
    </r>
  </si>
  <si>
    <r>
      <rPr>
        <sz val="18"/>
        <rFont val="仿宋_GB2312"/>
        <family val="2"/>
        <charset val="-122"/>
      </rPr>
      <t>进行厂房基础施工</t>
    </r>
  </si>
  <si>
    <r>
      <rPr>
        <sz val="18"/>
        <rFont val="仿宋_GB2312"/>
        <family val="2"/>
        <charset val="-122"/>
      </rPr>
      <t>进行厂房主体施工</t>
    </r>
  </si>
  <si>
    <r>
      <rPr>
        <sz val="18"/>
        <rFont val="仿宋_GB2312"/>
        <family val="2"/>
        <charset val="-122"/>
      </rPr>
      <t>广西潮商食品示范基地项目</t>
    </r>
  </si>
  <si>
    <r>
      <rPr>
        <sz val="18"/>
        <rFont val="仿宋_GB2312"/>
        <family val="2"/>
        <charset val="-122"/>
      </rPr>
      <t>广西潮商食品科技有限公司</t>
    </r>
  </si>
  <si>
    <r>
      <rPr>
        <sz val="18"/>
        <rFont val="仿宋_GB2312"/>
        <family val="2"/>
        <charset val="-122"/>
      </rPr>
      <t>打造广西潮商食品示范基地，包含螺蛳粉产业、糕点产业、营养食品深加工产业等</t>
    </r>
  </si>
  <si>
    <r>
      <rPr>
        <sz val="18"/>
        <rFont val="仿宋_GB2312"/>
        <family val="2"/>
        <charset val="-122"/>
      </rPr>
      <t>完成总工程量</t>
    </r>
    <r>
      <rPr>
        <sz val="18"/>
        <rFont val="Times New Roman"/>
        <family val="2"/>
        <charset val="-122"/>
      </rPr>
      <t>55%</t>
    </r>
    <r>
      <rPr>
        <sz val="18"/>
        <rFont val="仿宋_GB2312"/>
        <family val="2"/>
        <charset val="-122"/>
      </rPr>
      <t>，主体施工</t>
    </r>
  </si>
  <si>
    <r>
      <rPr>
        <sz val="18"/>
        <rFont val="仿宋_GB2312"/>
        <family val="2"/>
        <charset val="-122"/>
      </rPr>
      <t>完成总工程量</t>
    </r>
    <r>
      <rPr>
        <sz val="18"/>
        <rFont val="Times New Roman"/>
        <family val="2"/>
        <charset val="-122"/>
      </rPr>
      <t>70%</t>
    </r>
    <r>
      <rPr>
        <sz val="18"/>
        <rFont val="仿宋_GB2312"/>
        <family val="2"/>
        <charset val="-122"/>
      </rPr>
      <t>，主体施工</t>
    </r>
  </si>
  <si>
    <r>
      <rPr>
        <sz val="18"/>
        <rFont val="仿宋_GB2312"/>
        <family val="2"/>
        <charset val="-122"/>
      </rPr>
      <t>完成总工程量</t>
    </r>
    <r>
      <rPr>
        <sz val="18"/>
        <rFont val="Times New Roman"/>
        <family val="2"/>
        <charset val="-122"/>
      </rPr>
      <t>85%</t>
    </r>
    <r>
      <rPr>
        <sz val="18"/>
        <rFont val="仿宋_GB2312"/>
        <family val="2"/>
        <charset val="-122"/>
      </rPr>
      <t>，主体施工</t>
    </r>
  </si>
  <si>
    <r>
      <rPr>
        <sz val="18"/>
        <rFont val="仿宋_GB2312"/>
        <family val="2"/>
        <charset val="-122"/>
      </rPr>
      <t>柳州长鸣高精火车模型及铁路周边文创产品生产基地建设项目</t>
    </r>
  </si>
  <si>
    <r>
      <rPr>
        <sz val="18"/>
        <rFont val="仿宋_GB2312"/>
        <family val="2"/>
        <charset val="-122"/>
      </rPr>
      <t>柳州长鸣文化科技有限公司</t>
    </r>
  </si>
  <si>
    <r>
      <rPr>
        <sz val="18"/>
        <rFont val="仿宋_GB2312"/>
        <family val="2"/>
        <charset val="-122"/>
      </rPr>
      <t>新建</t>
    </r>
    <r>
      <rPr>
        <sz val="18"/>
        <rFont val="Times New Roman"/>
        <family val="2"/>
        <charset val="-122"/>
      </rPr>
      <t>25000</t>
    </r>
    <r>
      <rPr>
        <sz val="18"/>
        <rFont val="仿宋_GB2312"/>
        <family val="2"/>
        <charset val="-122"/>
      </rPr>
      <t>平方米厂房及办公楼、倒班楼等</t>
    </r>
  </si>
  <si>
    <r>
      <rPr>
        <sz val="18"/>
        <rFont val="仿宋_GB2312"/>
        <family val="2"/>
        <charset val="-122"/>
      </rPr>
      <t>标准厂房主体施工</t>
    </r>
  </si>
  <si>
    <r>
      <rPr>
        <sz val="18"/>
        <rFont val="仿宋_GB2312"/>
        <family val="2"/>
        <charset val="-122"/>
      </rPr>
      <t>完成厂房基础施工，进行主体施工</t>
    </r>
  </si>
  <si>
    <r>
      <rPr>
        <sz val="18"/>
        <rFont val="仿宋_GB2312"/>
        <family val="2"/>
        <charset val="-122"/>
      </rPr>
      <t>年产</t>
    </r>
    <r>
      <rPr>
        <sz val="18"/>
        <rFont val="Times New Roman"/>
        <family val="2"/>
        <charset val="-122"/>
      </rPr>
      <t>1</t>
    </r>
    <r>
      <rPr>
        <sz val="18"/>
        <rFont val="仿宋_GB2312"/>
        <family val="2"/>
        <charset val="-122"/>
      </rPr>
      <t>万吨烘焙、休闲食品和</t>
    </r>
    <r>
      <rPr>
        <sz val="18"/>
        <rFont val="Times New Roman"/>
        <family val="2"/>
        <charset val="-122"/>
      </rPr>
      <t>9000</t>
    </r>
    <r>
      <rPr>
        <sz val="18"/>
        <rFont val="仿宋_GB2312"/>
        <family val="2"/>
        <charset val="-122"/>
      </rPr>
      <t>万袋螺蛳粉、方便米粉自动生产线项目</t>
    </r>
  </si>
  <si>
    <r>
      <rPr>
        <sz val="18"/>
        <rFont val="仿宋_GB2312"/>
        <family val="2"/>
        <charset val="-122"/>
      </rPr>
      <t>广西柳潮食品科技有限公司</t>
    </r>
  </si>
  <si>
    <r>
      <rPr>
        <sz val="18"/>
        <rFont val="仿宋_GB2312"/>
        <family val="2"/>
        <charset val="-122"/>
      </rPr>
      <t>占地</t>
    </r>
    <r>
      <rPr>
        <sz val="18"/>
        <rFont val="Times New Roman"/>
        <family val="2"/>
        <charset val="-122"/>
      </rPr>
      <t>70.99</t>
    </r>
    <r>
      <rPr>
        <sz val="18"/>
        <rFont val="仿宋_GB2312"/>
        <family val="2"/>
        <charset val="-122"/>
      </rPr>
      <t>亩，总建筑面积约</t>
    </r>
    <r>
      <rPr>
        <sz val="18"/>
        <rFont val="Times New Roman"/>
        <family val="2"/>
        <charset val="-122"/>
      </rPr>
      <t>45551.96</t>
    </r>
    <r>
      <rPr>
        <sz val="18"/>
        <rFont val="仿宋_GB2312"/>
        <family val="2"/>
        <charset val="-122"/>
      </rPr>
      <t>平方米</t>
    </r>
    <r>
      <rPr>
        <sz val="18"/>
        <rFont val="Times New Roman"/>
        <family val="2"/>
        <charset val="-122"/>
      </rPr>
      <t>,</t>
    </r>
    <r>
      <rPr>
        <sz val="18"/>
        <rFont val="仿宋_GB2312"/>
        <family val="2"/>
        <charset val="-122"/>
      </rPr>
      <t>建设自动直条米粉生产线、自动波纹米粉生产线等</t>
    </r>
  </si>
  <si>
    <r>
      <rPr>
        <sz val="18"/>
        <rFont val="仿宋_GB2312"/>
        <family val="2"/>
        <charset val="-122"/>
      </rPr>
      <t>施工许可证办理，完成总工程量</t>
    </r>
    <r>
      <rPr>
        <sz val="18"/>
        <rFont val="Times New Roman"/>
        <family val="2"/>
        <charset val="-122"/>
      </rPr>
      <t>20%</t>
    </r>
  </si>
  <si>
    <r>
      <rPr>
        <sz val="18"/>
        <rFont val="仿宋_GB2312"/>
        <family val="2"/>
        <charset val="-122"/>
      </rPr>
      <t>完成总工程量</t>
    </r>
    <r>
      <rPr>
        <sz val="18"/>
        <rFont val="Times New Roman"/>
        <family val="2"/>
        <charset val="-122"/>
      </rPr>
      <t>30%</t>
    </r>
    <r>
      <rPr>
        <sz val="18"/>
        <rFont val="仿宋_GB2312"/>
        <family val="2"/>
        <charset val="-122"/>
      </rPr>
      <t>，完成基础</t>
    </r>
  </si>
  <si>
    <r>
      <rPr>
        <sz val="18"/>
        <rFont val="仿宋_GB2312"/>
        <family val="2"/>
        <charset val="-122"/>
      </rPr>
      <t>完成总工程量</t>
    </r>
    <r>
      <rPr>
        <sz val="18"/>
        <rFont val="Times New Roman"/>
        <family val="2"/>
        <charset val="-122"/>
      </rPr>
      <t>50%</t>
    </r>
    <r>
      <rPr>
        <sz val="18"/>
        <rFont val="仿宋_GB2312"/>
        <family val="2"/>
        <charset val="-122"/>
      </rPr>
      <t>，主体施工</t>
    </r>
  </si>
  <si>
    <r>
      <rPr>
        <sz val="18"/>
        <rFont val="仿宋_GB2312"/>
        <family val="2"/>
        <charset val="-122"/>
      </rPr>
      <t>胶合板定制家具项目</t>
    </r>
  </si>
  <si>
    <r>
      <rPr>
        <sz val="18"/>
        <rFont val="仿宋_GB2312"/>
        <family val="2"/>
        <charset val="-122"/>
      </rPr>
      <t>广西融水瑞兴木业有限公司</t>
    </r>
  </si>
  <si>
    <r>
      <rPr>
        <sz val="18"/>
        <rFont val="仿宋_GB2312"/>
        <family val="2"/>
        <charset val="-122"/>
      </rPr>
      <t>用地</t>
    </r>
    <r>
      <rPr>
        <sz val="18"/>
        <rFont val="Times New Roman"/>
        <family val="2"/>
        <charset val="-122"/>
      </rPr>
      <t>88</t>
    </r>
    <r>
      <rPr>
        <sz val="18"/>
        <rFont val="仿宋_GB2312"/>
        <family val="2"/>
        <charset val="-122"/>
      </rPr>
      <t>亩，厂房约</t>
    </r>
    <r>
      <rPr>
        <sz val="18"/>
        <rFont val="Times New Roman"/>
        <family val="2"/>
        <charset val="-122"/>
      </rPr>
      <t>5</t>
    </r>
    <r>
      <rPr>
        <sz val="18"/>
        <rFont val="仿宋_GB2312"/>
        <family val="2"/>
        <charset val="-122"/>
      </rPr>
      <t>万平方米。新建厂房、仓库、配套给排水、电力、消防等设施，购置先进的胶合板及定制家具生产设备、产品检验仪器等</t>
    </r>
  </si>
  <si>
    <r>
      <rPr>
        <sz val="18"/>
        <rFont val="仿宋_GB2312"/>
        <family val="2"/>
        <charset val="-122"/>
      </rPr>
      <t>计划一季度完成总工程量的</t>
    </r>
    <r>
      <rPr>
        <sz val="18"/>
        <rFont val="Times New Roman"/>
        <family val="2"/>
        <charset val="-122"/>
      </rPr>
      <t>5%</t>
    </r>
  </si>
  <si>
    <r>
      <rPr>
        <sz val="18"/>
        <rFont val="仿宋_GB2312"/>
        <family val="2"/>
        <charset val="-122"/>
      </rPr>
      <t>计划二季度完成总工程量的</t>
    </r>
    <r>
      <rPr>
        <sz val="18"/>
        <rFont val="Times New Roman"/>
        <family val="2"/>
        <charset val="-122"/>
      </rPr>
      <t>5%</t>
    </r>
  </si>
  <si>
    <r>
      <rPr>
        <sz val="18"/>
        <rFont val="仿宋_GB2312"/>
        <family val="2"/>
        <charset val="-122"/>
      </rPr>
      <t>计划三季度完成总工程量的</t>
    </r>
    <r>
      <rPr>
        <sz val="18"/>
        <rFont val="Times New Roman"/>
        <family val="2"/>
        <charset val="-122"/>
      </rPr>
      <t>7%</t>
    </r>
  </si>
  <si>
    <r>
      <rPr>
        <sz val="18"/>
        <rFont val="仿宋_GB2312"/>
        <family val="2"/>
        <charset val="-122"/>
      </rPr>
      <t>柳州市惠农化工有限公司产业链延伸建设项目</t>
    </r>
  </si>
  <si>
    <r>
      <rPr>
        <sz val="18"/>
        <rFont val="仿宋_GB2312"/>
        <family val="2"/>
        <charset val="-122"/>
      </rPr>
      <t>柳州市惠农化工有限公司</t>
    </r>
  </si>
  <si>
    <r>
      <rPr>
        <sz val="18"/>
        <rFont val="仿宋_GB2312"/>
        <family val="2"/>
        <charset val="-122"/>
      </rPr>
      <t>项目在原有产业基础上进行产业链延伸建设，占地面积约</t>
    </r>
    <r>
      <rPr>
        <sz val="18"/>
        <rFont val="Times New Roman"/>
        <family val="2"/>
        <charset val="-122"/>
      </rPr>
      <t>50</t>
    </r>
    <r>
      <rPr>
        <sz val="18"/>
        <rFont val="仿宋_GB2312"/>
        <family val="2"/>
        <charset val="-122"/>
      </rPr>
      <t>亩，主要建设生产车间、研发楼、冷库、仓库等办公生产设施</t>
    </r>
  </si>
  <si>
    <r>
      <rPr>
        <sz val="18"/>
        <rFont val="仿宋_GB2312"/>
        <family val="2"/>
        <charset val="-122"/>
      </rPr>
      <t>深圳亿迈珂智能科技产业园项目</t>
    </r>
  </si>
  <si>
    <r>
      <rPr>
        <sz val="18"/>
        <rFont val="仿宋_GB2312"/>
        <family val="2"/>
        <charset val="-122"/>
      </rPr>
      <t>深圳亿迈珂标识科技有限公司</t>
    </r>
  </si>
  <si>
    <r>
      <rPr>
        <sz val="18"/>
        <rFont val="仿宋_GB2312"/>
        <family val="2"/>
        <charset val="-122"/>
      </rPr>
      <t>建设生产车间、研发中心、成品库房、原件库房等</t>
    </r>
  </si>
  <si>
    <r>
      <rPr>
        <sz val="18"/>
        <rFont val="仿宋_GB2312"/>
        <family val="2"/>
        <charset val="-122"/>
      </rPr>
      <t>厂房竣工</t>
    </r>
  </si>
  <si>
    <r>
      <rPr>
        <sz val="18"/>
        <rFont val="仿宋_GB2312"/>
        <family val="2"/>
        <charset val="-122"/>
      </rPr>
      <t>办公楼竣工、部分设备进场</t>
    </r>
  </si>
  <si>
    <r>
      <rPr>
        <sz val="18"/>
        <rFont val="仿宋_GB2312"/>
        <family val="2"/>
        <charset val="-122"/>
      </rPr>
      <t>完成办公楼装修、完善厂区配套建设</t>
    </r>
  </si>
  <si>
    <r>
      <rPr>
        <sz val="18"/>
        <rFont val="仿宋_GB2312"/>
        <family val="2"/>
        <charset val="-122"/>
      </rPr>
      <t>三江仙池茶业茶叶加工厂、茶油加工厂、茶系列产品项目</t>
    </r>
  </si>
  <si>
    <r>
      <rPr>
        <sz val="18"/>
        <rFont val="仿宋_GB2312"/>
        <family val="2"/>
        <charset val="-122"/>
      </rPr>
      <t>三江县仙池茶业有限公司</t>
    </r>
  </si>
  <si>
    <r>
      <rPr>
        <sz val="18"/>
        <rFont val="仿宋_GB2312"/>
        <family val="2"/>
        <charset val="-122"/>
      </rPr>
      <t>建设</t>
    </r>
    <r>
      <rPr>
        <sz val="18"/>
        <rFont val="Times New Roman"/>
        <family val="2"/>
        <charset val="-122"/>
      </rPr>
      <t>1.9</t>
    </r>
    <r>
      <rPr>
        <sz val="18"/>
        <rFont val="仿宋_GB2312"/>
        <family val="2"/>
        <charset val="-122"/>
      </rPr>
      <t>万平方米厂房、研发中心以及相关配套工程</t>
    </r>
  </si>
  <si>
    <r>
      <rPr>
        <sz val="18"/>
        <rFont val="仿宋_GB2312"/>
        <family val="2"/>
        <charset val="-122"/>
      </rPr>
      <t>拟</t>
    </r>
    <r>
      <rPr>
        <sz val="18"/>
        <rFont val="Times New Roman"/>
        <family val="2"/>
        <charset val="-122"/>
      </rPr>
      <t>2</t>
    </r>
    <r>
      <rPr>
        <sz val="18"/>
        <rFont val="仿宋_GB2312"/>
        <family val="2"/>
        <charset val="-122"/>
      </rPr>
      <t>号楼主体进行屋面，装饰装修，水电，电梯等分部的施工；</t>
    </r>
    <r>
      <rPr>
        <sz val="18"/>
        <rFont val="Times New Roman"/>
        <family val="2"/>
        <charset val="-122"/>
      </rPr>
      <t>3</t>
    </r>
    <r>
      <rPr>
        <sz val="18"/>
        <rFont val="仿宋_GB2312"/>
        <family val="2"/>
        <charset val="-122"/>
      </rPr>
      <t>号楼完成主体封顶并进入屋面，装饰装修，水电等分部的施工阶段，</t>
    </r>
    <r>
      <rPr>
        <sz val="18"/>
        <rFont val="Times New Roman"/>
        <family val="2"/>
        <charset val="-122"/>
      </rPr>
      <t>1</t>
    </r>
    <r>
      <rPr>
        <sz val="18"/>
        <rFont val="仿宋_GB2312"/>
        <family val="2"/>
        <charset val="-122"/>
      </rPr>
      <t>号楼完成至主体四层以上</t>
    </r>
  </si>
  <si>
    <r>
      <rPr>
        <sz val="18"/>
        <rFont val="仿宋_GB2312"/>
        <family val="2"/>
        <charset val="-122"/>
      </rPr>
      <t>拟</t>
    </r>
    <r>
      <rPr>
        <sz val="18"/>
        <rFont val="Times New Roman"/>
        <family val="2"/>
        <charset val="-122"/>
      </rPr>
      <t>2</t>
    </r>
    <r>
      <rPr>
        <sz val="18"/>
        <rFont val="仿宋_GB2312"/>
        <family val="2"/>
        <charset val="-122"/>
      </rPr>
      <t>号楼完成所有分部施工并进入项目竣工初验。</t>
    </r>
    <r>
      <rPr>
        <sz val="18"/>
        <rFont val="Times New Roman"/>
        <family val="2"/>
        <charset val="-122"/>
      </rPr>
      <t>3</t>
    </r>
    <r>
      <rPr>
        <sz val="18"/>
        <rFont val="仿宋_GB2312"/>
        <family val="2"/>
        <charset val="-122"/>
      </rPr>
      <t>号楼完成屋面，装修装修，水电，电梯等分部施工。</t>
    </r>
    <r>
      <rPr>
        <sz val="18"/>
        <rFont val="Times New Roman"/>
        <family val="2"/>
        <charset val="-122"/>
      </rPr>
      <t>1</t>
    </r>
    <r>
      <rPr>
        <sz val="18"/>
        <rFont val="仿宋_GB2312"/>
        <family val="2"/>
        <charset val="-122"/>
      </rPr>
      <t>号楼主体封顶并进入屋面，装饰装修，水电等分部的施工阶段</t>
    </r>
  </si>
  <si>
    <r>
      <rPr>
        <sz val="18"/>
        <rFont val="仿宋_GB2312"/>
        <family val="2"/>
        <charset val="-122"/>
      </rPr>
      <t>拟</t>
    </r>
    <r>
      <rPr>
        <sz val="18"/>
        <rFont val="Times New Roman"/>
        <family val="2"/>
        <charset val="-122"/>
      </rPr>
      <t>2</t>
    </r>
    <r>
      <rPr>
        <sz val="18"/>
        <rFont val="仿宋_GB2312"/>
        <family val="2"/>
        <charset val="-122"/>
      </rPr>
      <t>号楼可以进行竣工验收。</t>
    </r>
    <r>
      <rPr>
        <sz val="18"/>
        <rFont val="Times New Roman"/>
        <family val="2"/>
        <charset val="-122"/>
      </rPr>
      <t>3</t>
    </r>
    <r>
      <rPr>
        <sz val="18"/>
        <rFont val="仿宋_GB2312"/>
        <family val="2"/>
        <charset val="-122"/>
      </rPr>
      <t>号楼可以进行项目竣工初验并进入正式竣工验收阶段。</t>
    </r>
    <r>
      <rPr>
        <sz val="18"/>
        <rFont val="Times New Roman"/>
        <family val="2"/>
        <charset val="-122"/>
      </rPr>
      <t>1</t>
    </r>
    <r>
      <rPr>
        <sz val="18"/>
        <rFont val="仿宋_GB2312"/>
        <family val="2"/>
        <charset val="-122"/>
      </rPr>
      <t>号楼完成所有分部的施工</t>
    </r>
  </si>
  <si>
    <r>
      <rPr>
        <sz val="18"/>
        <rFont val="仿宋_GB2312"/>
        <family val="2"/>
        <charset val="-122"/>
      </rPr>
      <t>拟</t>
    </r>
    <r>
      <rPr>
        <sz val="18"/>
        <rFont val="Times New Roman"/>
        <family val="2"/>
        <charset val="-122"/>
      </rPr>
      <t>1</t>
    </r>
    <r>
      <rPr>
        <sz val="18"/>
        <rFont val="仿宋_GB2312"/>
        <family val="2"/>
        <charset val="-122"/>
      </rPr>
      <t>号楼可以进行项目竣工初验以及正式竣工验收阶段。厂区道路，排污排水，室外电网，绿化种植，基础设施施工全部完成，项目整体全部完成并交付业主投产使用</t>
    </r>
  </si>
  <si>
    <r>
      <rPr>
        <sz val="18"/>
        <rFont val="仿宋_GB2312"/>
        <family val="2"/>
        <charset val="-122"/>
      </rPr>
      <t>广西华德建设年产</t>
    </r>
    <r>
      <rPr>
        <sz val="18"/>
        <rFont val="Times New Roman"/>
        <family val="2"/>
        <charset val="-122"/>
      </rPr>
      <t>14</t>
    </r>
    <r>
      <rPr>
        <sz val="18"/>
        <rFont val="仿宋_GB2312"/>
        <family val="2"/>
        <charset val="-122"/>
      </rPr>
      <t>万套注塑件总成生产项目</t>
    </r>
  </si>
  <si>
    <r>
      <rPr>
        <sz val="18"/>
        <rFont val="仿宋_GB2312"/>
        <family val="2"/>
        <charset val="-122"/>
      </rPr>
      <t>广西华德塑料制品有限公司</t>
    </r>
  </si>
  <si>
    <r>
      <rPr>
        <sz val="18"/>
        <rFont val="仿宋_GB2312"/>
        <family val="2"/>
        <charset val="-122"/>
      </rPr>
      <t>用地面积约</t>
    </r>
    <r>
      <rPr>
        <sz val="18"/>
        <rFont val="Times New Roman"/>
        <family val="2"/>
        <charset val="-122"/>
      </rPr>
      <t>25</t>
    </r>
    <r>
      <rPr>
        <sz val="18"/>
        <rFont val="仿宋_GB2312"/>
        <family val="2"/>
        <charset val="-122"/>
      </rPr>
      <t>亩，主要生产汽车内饰件、空调壳体、饮水机壳体、工程橡胶件、家电模具等</t>
    </r>
  </si>
  <si>
    <r>
      <rPr>
        <sz val="18"/>
        <rFont val="仿宋_GB2312"/>
        <family val="2"/>
        <charset val="-122"/>
      </rPr>
      <t>办理施工许可证等前期</t>
    </r>
  </si>
  <si>
    <r>
      <rPr>
        <sz val="18"/>
        <rFont val="仿宋_GB2312"/>
        <family val="2"/>
        <charset val="-122"/>
      </rPr>
      <t>主体厂房建设</t>
    </r>
    <r>
      <rPr>
        <sz val="18"/>
        <rFont val="Times New Roman"/>
        <family val="2"/>
        <charset val="-122"/>
      </rPr>
      <t>25%</t>
    </r>
  </si>
  <si>
    <r>
      <rPr>
        <sz val="18"/>
        <rFont val="仿宋_GB2312"/>
        <family val="2"/>
        <charset val="-122"/>
      </rPr>
      <t>主体厂房建设</t>
    </r>
    <r>
      <rPr>
        <sz val="18"/>
        <rFont val="Times New Roman"/>
        <family val="2"/>
        <charset val="-122"/>
      </rPr>
      <t>50%</t>
    </r>
  </si>
  <si>
    <r>
      <rPr>
        <sz val="18"/>
        <rFont val="仿宋_GB2312"/>
        <family val="2"/>
        <charset val="-122"/>
      </rPr>
      <t>柳州桂桥缆索有限公司生产基地</t>
    </r>
  </si>
  <si>
    <r>
      <rPr>
        <sz val="18"/>
        <rFont val="仿宋_GB2312"/>
        <family val="2"/>
        <charset val="-122"/>
      </rPr>
      <t>柳州桂桥缆索有限公司</t>
    </r>
  </si>
  <si>
    <r>
      <rPr>
        <sz val="18"/>
        <rFont val="仿宋_GB2312"/>
        <family val="2"/>
        <charset val="-122"/>
      </rPr>
      <t>项目购置</t>
    </r>
    <r>
      <rPr>
        <sz val="18"/>
        <rFont val="Times New Roman"/>
        <family val="2"/>
        <charset val="-122"/>
      </rPr>
      <t>41.46</t>
    </r>
    <r>
      <rPr>
        <sz val="18"/>
        <rFont val="仿宋_GB2312"/>
        <family val="2"/>
        <charset val="-122"/>
      </rPr>
      <t>亩新土地，建设</t>
    </r>
    <r>
      <rPr>
        <sz val="18"/>
        <rFont val="Times New Roman"/>
        <family val="2"/>
        <charset val="-122"/>
      </rPr>
      <t>1</t>
    </r>
    <r>
      <rPr>
        <sz val="18"/>
        <rFont val="仿宋_GB2312"/>
        <family val="2"/>
        <charset val="-122"/>
      </rPr>
      <t>号厂房和</t>
    </r>
    <r>
      <rPr>
        <sz val="18"/>
        <rFont val="Times New Roman"/>
        <family val="2"/>
        <charset val="-122"/>
      </rPr>
      <t>2</t>
    </r>
    <r>
      <rPr>
        <sz val="18"/>
        <rFont val="仿宋_GB2312"/>
        <family val="2"/>
        <charset val="-122"/>
      </rPr>
      <t>号厂房及办公楼</t>
    </r>
  </si>
  <si>
    <r>
      <rPr>
        <sz val="18"/>
        <rFont val="仿宋_GB2312"/>
        <family val="2"/>
        <charset val="-122"/>
      </rPr>
      <t>完成竣工验收及整体搬迁</t>
    </r>
  </si>
  <si>
    <r>
      <rPr>
        <sz val="18"/>
        <rFont val="仿宋_GB2312"/>
        <family val="2"/>
        <charset val="-122"/>
      </rPr>
      <t>名扬体育室外健身器材制造基地</t>
    </r>
  </si>
  <si>
    <r>
      <rPr>
        <sz val="18"/>
        <rFont val="仿宋_GB2312"/>
        <family val="2"/>
        <charset val="-122"/>
      </rPr>
      <t>柳州名扬体育设备股份有限公司</t>
    </r>
  </si>
  <si>
    <r>
      <rPr>
        <sz val="18"/>
        <rFont val="仿宋_GB2312"/>
        <family val="2"/>
        <charset val="-122"/>
      </rPr>
      <t>市体育局</t>
    </r>
  </si>
  <si>
    <r>
      <rPr>
        <sz val="18"/>
        <rFont val="仿宋_GB2312"/>
        <family val="2"/>
        <charset val="-122"/>
      </rPr>
      <t>项目占地</t>
    </r>
    <r>
      <rPr>
        <sz val="18"/>
        <rFont val="Times New Roman"/>
        <family val="2"/>
        <charset val="-122"/>
      </rPr>
      <t>20146</t>
    </r>
    <r>
      <rPr>
        <sz val="18"/>
        <rFont val="仿宋_GB2312"/>
        <family val="2"/>
        <charset val="-122"/>
      </rPr>
      <t>平方米，建设标准化厂房、办公综合楼，年产</t>
    </r>
    <r>
      <rPr>
        <sz val="18"/>
        <rFont val="Times New Roman"/>
        <family val="2"/>
        <charset val="-122"/>
      </rPr>
      <t>10000</t>
    </r>
    <r>
      <rPr>
        <sz val="18"/>
        <rFont val="仿宋_GB2312"/>
        <family val="2"/>
        <charset val="-122"/>
      </rPr>
      <t>台套全民健身器材</t>
    </r>
  </si>
  <si>
    <r>
      <rPr>
        <sz val="18"/>
        <rFont val="仿宋_GB2312"/>
        <family val="2"/>
        <charset val="-122"/>
      </rPr>
      <t>完成钢结构厂房建设，整体工程量完成</t>
    </r>
    <r>
      <rPr>
        <sz val="18"/>
        <rFont val="Times New Roman"/>
        <family val="2"/>
        <charset val="-122"/>
      </rPr>
      <t>40%</t>
    </r>
  </si>
  <si>
    <r>
      <rPr>
        <sz val="18"/>
        <rFont val="仿宋_GB2312"/>
        <family val="2"/>
        <charset val="-122"/>
      </rPr>
      <t>完成办公大楼施工及装修，整体工程量完成</t>
    </r>
    <r>
      <rPr>
        <sz val="18"/>
        <rFont val="Times New Roman"/>
        <family val="2"/>
        <charset val="-122"/>
      </rPr>
      <t>50%</t>
    </r>
  </si>
  <si>
    <r>
      <rPr>
        <sz val="18"/>
        <rFont val="仿宋_GB2312"/>
        <family val="2"/>
        <charset val="-122"/>
      </rPr>
      <t>引进主要生产设备，开展产品试制</t>
    </r>
  </si>
  <si>
    <r>
      <rPr>
        <sz val="18"/>
        <rFont val="仿宋_GB2312"/>
        <family val="2"/>
        <charset val="-122"/>
      </rPr>
      <t>形成初步产能并投产，完成整体工程量</t>
    </r>
    <r>
      <rPr>
        <sz val="18"/>
        <rFont val="Times New Roman"/>
        <family val="2"/>
        <charset val="-122"/>
      </rPr>
      <t>60%</t>
    </r>
  </si>
  <si>
    <r>
      <rPr>
        <sz val="18"/>
        <rFont val="仿宋_GB2312"/>
        <family val="2"/>
        <charset val="-122"/>
      </rPr>
      <t>广西中烟工业柳州卷烟厂百万箱技术改造项目</t>
    </r>
  </si>
  <si>
    <r>
      <rPr>
        <sz val="18"/>
        <rFont val="仿宋_GB2312"/>
        <family val="2"/>
        <charset val="-122"/>
      </rPr>
      <t>广西中烟工业有限责任公司</t>
    </r>
  </si>
  <si>
    <r>
      <rPr>
        <sz val="18"/>
        <rFont val="仿宋_GB2312"/>
        <family val="2"/>
        <charset val="-122"/>
      </rPr>
      <t>市工业和信息化局</t>
    </r>
    <r>
      <rPr>
        <sz val="18"/>
        <rFont val="Times New Roman"/>
        <family val="2"/>
        <charset val="-122"/>
      </rPr>
      <t xml:space="preserve">
</t>
    </r>
    <r>
      <rPr>
        <sz val="18"/>
        <rFont val="仿宋_GB2312"/>
        <family val="2"/>
        <charset val="-122"/>
      </rPr>
      <t>城中区政府</t>
    </r>
  </si>
  <si>
    <r>
      <rPr>
        <sz val="18"/>
        <rFont val="仿宋_GB2312"/>
        <family val="2"/>
        <charset val="-122"/>
      </rPr>
      <t>新建制丝工房、动力中心、片烟周转库等设施</t>
    </r>
  </si>
  <si>
    <t>2013-2023</t>
  </si>
  <si>
    <r>
      <rPr>
        <sz val="18"/>
        <rFont val="仿宋_GB2312"/>
        <family val="2"/>
        <charset val="-122"/>
      </rPr>
      <t>完成卷包工房（原联合工房改造）、综合库改扩建项目的施工收尾工作及初验</t>
    </r>
  </si>
  <si>
    <r>
      <rPr>
        <sz val="18"/>
        <rFont val="仿宋_GB2312"/>
        <family val="2"/>
        <charset val="-122"/>
      </rPr>
      <t>完成卷包工房（原联合工房改造）、综合库改扩建项目的竣工验收</t>
    </r>
  </si>
  <si>
    <r>
      <rPr>
        <sz val="18"/>
        <rFont val="仿宋_GB2312"/>
        <family val="2"/>
        <charset val="-122"/>
      </rPr>
      <t>无</t>
    </r>
  </si>
  <si>
    <r>
      <rPr>
        <sz val="18"/>
        <rFont val="仿宋_GB2312"/>
        <family val="2"/>
        <charset val="-122"/>
      </rPr>
      <t>东阳木业建筑板材、实木线条及仓储基地、年产</t>
    </r>
    <r>
      <rPr>
        <sz val="18"/>
        <rFont val="Times New Roman"/>
        <family val="2"/>
        <charset val="-122"/>
      </rPr>
      <t>15</t>
    </r>
    <r>
      <rPr>
        <sz val="18"/>
        <rFont val="仿宋_GB2312"/>
        <family val="2"/>
        <charset val="-122"/>
      </rPr>
      <t>万立方米刨花板项目</t>
    </r>
  </si>
  <si>
    <r>
      <rPr>
        <sz val="18"/>
        <rFont val="仿宋_GB2312"/>
        <family val="2"/>
        <charset val="-122"/>
      </rPr>
      <t>柳州市东阳木业有限公司</t>
    </r>
  </si>
  <si>
    <r>
      <rPr>
        <sz val="18"/>
        <rFont val="仿宋_GB2312"/>
        <family val="2"/>
        <charset val="-122"/>
      </rPr>
      <t>总建筑面</t>
    </r>
    <r>
      <rPr>
        <sz val="18"/>
        <rFont val="Times New Roman"/>
        <family val="2"/>
        <charset val="-122"/>
      </rPr>
      <t>80000</t>
    </r>
    <r>
      <rPr>
        <sz val="18"/>
        <rFont val="仿宋_GB2312"/>
        <family val="2"/>
        <charset val="-122"/>
      </rPr>
      <t>平方米，新建年产</t>
    </r>
    <r>
      <rPr>
        <sz val="18"/>
        <rFont val="Times New Roman"/>
        <family val="2"/>
        <charset val="-122"/>
      </rPr>
      <t>3</t>
    </r>
    <r>
      <rPr>
        <sz val="18"/>
        <rFont val="仿宋_GB2312"/>
        <family val="2"/>
        <charset val="-122"/>
      </rPr>
      <t>万立方米实木线条等</t>
    </r>
  </si>
  <si>
    <r>
      <rPr>
        <sz val="18"/>
        <rFont val="仿宋_GB2312"/>
        <family val="2"/>
        <charset val="-122"/>
      </rPr>
      <t>计划一季度开展倒班楼、办公楼装修工作</t>
    </r>
  </si>
  <si>
    <r>
      <rPr>
        <sz val="18"/>
        <rFont val="仿宋_GB2312"/>
        <family val="2"/>
        <charset val="-122"/>
      </rPr>
      <t>计划二季度开展二期厂房基础建设</t>
    </r>
  </si>
  <si>
    <r>
      <rPr>
        <sz val="18"/>
        <rFont val="仿宋_GB2312"/>
        <family val="2"/>
        <charset val="-122"/>
      </rPr>
      <t>计划三季度开展厂房主体建设</t>
    </r>
  </si>
  <si>
    <r>
      <rPr>
        <sz val="18"/>
        <rFont val="仿宋_GB2312"/>
        <family val="2"/>
        <charset val="-122"/>
      </rPr>
      <t>计划四季度竣工</t>
    </r>
  </si>
  <si>
    <r>
      <rPr>
        <sz val="18"/>
        <rFont val="仿宋_GB2312"/>
        <family val="2"/>
        <charset val="-122"/>
      </rPr>
      <t>柳州贝林发展有限公司木地板及配套产品生产建设项目</t>
    </r>
  </si>
  <si>
    <r>
      <rPr>
        <sz val="18"/>
        <rFont val="仿宋_GB2312"/>
        <family val="2"/>
        <charset val="-122"/>
      </rPr>
      <t>柳州贝林发展有限公司</t>
    </r>
  </si>
  <si>
    <r>
      <rPr>
        <sz val="18"/>
        <rFont val="仿宋_GB2312"/>
        <family val="2"/>
        <charset val="-122"/>
      </rPr>
      <t>用地面积约</t>
    </r>
    <r>
      <rPr>
        <sz val="18"/>
        <rFont val="Times New Roman"/>
        <family val="2"/>
        <charset val="-122"/>
      </rPr>
      <t>180</t>
    </r>
    <r>
      <rPr>
        <sz val="18"/>
        <rFont val="仿宋_GB2312"/>
        <family val="2"/>
        <charset val="-122"/>
      </rPr>
      <t>亩，总建筑面积为</t>
    </r>
    <r>
      <rPr>
        <sz val="18"/>
        <rFont val="Times New Roman"/>
        <family val="2"/>
        <charset val="-122"/>
      </rPr>
      <t>88388</t>
    </r>
    <r>
      <rPr>
        <sz val="18"/>
        <rFont val="仿宋_GB2312"/>
        <family val="2"/>
        <charset val="-122"/>
      </rPr>
      <t>平方米，新建年产</t>
    </r>
    <r>
      <rPr>
        <sz val="18"/>
        <rFont val="Times New Roman"/>
        <family val="2"/>
        <charset val="-122"/>
      </rPr>
      <t>500</t>
    </r>
    <r>
      <rPr>
        <sz val="18"/>
        <rFont val="仿宋_GB2312"/>
        <family val="2"/>
        <charset val="-122"/>
      </rPr>
      <t>万平方米实木复合地板、</t>
    </r>
    <r>
      <rPr>
        <sz val="18"/>
        <rFont val="Times New Roman"/>
        <family val="2"/>
        <charset val="-122"/>
      </rPr>
      <t>5</t>
    </r>
    <r>
      <rPr>
        <sz val="18"/>
        <rFont val="仿宋_GB2312"/>
        <family val="2"/>
        <charset val="-122"/>
      </rPr>
      <t>万立方米多层实木地板基材等基地项目</t>
    </r>
  </si>
  <si>
    <r>
      <rPr>
        <sz val="18"/>
        <rFont val="仿宋_GB2312"/>
        <family val="2"/>
        <charset val="-122"/>
      </rPr>
      <t>计划一季度开展</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厂房主体建设</t>
    </r>
  </si>
  <si>
    <r>
      <rPr>
        <sz val="18"/>
        <rFont val="仿宋_GB2312"/>
        <family val="2"/>
        <charset val="-122"/>
      </rPr>
      <t>计划二季度完成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厂房主体建设</t>
    </r>
  </si>
  <si>
    <r>
      <rPr>
        <sz val="18"/>
        <rFont val="仿宋_GB2312"/>
        <family val="2"/>
        <charset val="-122"/>
      </rPr>
      <t>计划三季度开展厂房内部装修及配套工程建设</t>
    </r>
  </si>
  <si>
    <r>
      <rPr>
        <sz val="18"/>
        <rFont val="仿宋_GB2312"/>
        <family val="2"/>
        <charset val="-122"/>
      </rPr>
      <t>中国东盟文旅装备产业</t>
    </r>
    <r>
      <rPr>
        <sz val="18"/>
        <rFont val="Times New Roman"/>
        <family val="2"/>
        <charset val="-122"/>
      </rPr>
      <t>——361°</t>
    </r>
    <r>
      <rPr>
        <sz val="18"/>
        <rFont val="仿宋_GB2312"/>
        <family val="2"/>
        <charset val="-122"/>
      </rPr>
      <t>休闲旅游装备制造基地</t>
    </r>
  </si>
  <si>
    <r>
      <t>361</t>
    </r>
    <r>
      <rPr>
        <sz val="18"/>
        <rFont val="仿宋_GB2312"/>
        <family val="2"/>
        <charset val="-122"/>
      </rPr>
      <t>度（中国）有限公司</t>
    </r>
  </si>
  <si>
    <r>
      <rPr>
        <sz val="18"/>
        <rFont val="仿宋_GB2312"/>
        <family val="2"/>
        <charset val="-122"/>
      </rPr>
      <t>租赁约标准厂房</t>
    </r>
    <r>
      <rPr>
        <sz val="18"/>
        <rFont val="Times New Roman"/>
        <family val="2"/>
        <charset val="-122"/>
      </rPr>
      <t>3</t>
    </r>
    <r>
      <rPr>
        <sz val="18"/>
        <rFont val="仿宋_GB2312"/>
        <family val="2"/>
        <charset val="-122"/>
      </rPr>
      <t>万平方米，建设服装生产线，达产后年产</t>
    </r>
    <r>
      <rPr>
        <sz val="18"/>
        <rFont val="Times New Roman"/>
        <family val="2"/>
        <charset val="-122"/>
      </rPr>
      <t>800-1000</t>
    </r>
    <r>
      <rPr>
        <sz val="18"/>
        <rFont val="仿宋_GB2312"/>
        <family val="2"/>
        <charset val="-122"/>
      </rPr>
      <t>万件服装</t>
    </r>
  </si>
  <si>
    <r>
      <rPr>
        <sz val="18"/>
        <rFont val="仿宋_GB2312"/>
        <family val="2"/>
        <charset val="-122"/>
      </rPr>
      <t>已安装的生产线持续生产</t>
    </r>
  </si>
  <si>
    <r>
      <t>2</t>
    </r>
    <r>
      <rPr>
        <sz val="18"/>
        <rFont val="仿宋_GB2312"/>
        <family val="2"/>
        <charset val="-122"/>
      </rPr>
      <t>号厂房做好内部装修</t>
    </r>
  </si>
  <si>
    <r>
      <rPr>
        <sz val="18"/>
        <rFont val="仿宋_GB2312"/>
        <family val="2"/>
        <charset val="-122"/>
      </rPr>
      <t>持续生产</t>
    </r>
  </si>
  <si>
    <r>
      <rPr>
        <sz val="18"/>
        <rFont val="仿宋_GB2312"/>
        <family val="2"/>
        <charset val="-122"/>
      </rPr>
      <t>广西国毅科技年产</t>
    </r>
    <r>
      <rPr>
        <sz val="18"/>
        <rFont val="Times New Roman"/>
        <family val="2"/>
        <charset val="-122"/>
      </rPr>
      <t>40</t>
    </r>
    <r>
      <rPr>
        <sz val="18"/>
        <rFont val="仿宋_GB2312"/>
        <family val="2"/>
        <charset val="-122"/>
      </rPr>
      <t>万米大口径聚乙烯螺旋波纹管及其他给排水管项目</t>
    </r>
  </si>
  <si>
    <r>
      <rPr>
        <sz val="18"/>
        <rFont val="仿宋_GB2312"/>
        <family val="2"/>
        <charset val="-122"/>
      </rPr>
      <t>广西国毅科技有限公司</t>
    </r>
  </si>
  <si>
    <r>
      <rPr>
        <sz val="18"/>
        <rFont val="仿宋_GB2312"/>
        <family val="2"/>
        <charset val="-122"/>
      </rPr>
      <t>项目用地面积</t>
    </r>
    <r>
      <rPr>
        <sz val="18"/>
        <rFont val="Times New Roman"/>
        <family val="2"/>
        <charset val="-122"/>
      </rPr>
      <t>110</t>
    </r>
    <r>
      <rPr>
        <sz val="18"/>
        <rFont val="仿宋_GB2312"/>
        <family val="2"/>
        <charset val="-122"/>
      </rPr>
      <t>亩，总建筑面积</t>
    </r>
    <r>
      <rPr>
        <sz val="18"/>
        <rFont val="Times New Roman"/>
        <family val="2"/>
        <charset val="-122"/>
      </rPr>
      <t>6.7</t>
    </r>
    <r>
      <rPr>
        <sz val="18"/>
        <rFont val="仿宋_GB2312"/>
        <family val="2"/>
        <charset val="-122"/>
      </rPr>
      <t>万平方米，新建生产厂房、原材料仓库、办公楼、宿舍楼及其他相关配套</t>
    </r>
  </si>
  <si>
    <r>
      <rPr>
        <sz val="18"/>
        <rFont val="仿宋_GB2312"/>
        <family val="2"/>
        <charset val="-122"/>
      </rPr>
      <t>完成道路硬化</t>
    </r>
  </si>
  <si>
    <r>
      <rPr>
        <sz val="18"/>
        <rFont val="仿宋_GB2312"/>
        <family val="2"/>
        <charset val="-122"/>
      </rPr>
      <t>优必选柳州智能机器人产业基地项目</t>
    </r>
  </si>
  <si>
    <r>
      <rPr>
        <sz val="18"/>
        <rFont val="仿宋_GB2312"/>
        <family val="2"/>
        <charset val="-122"/>
      </rPr>
      <t>柳州优必选智能科技有限公司</t>
    </r>
  </si>
  <si>
    <r>
      <rPr>
        <sz val="18"/>
        <rFont val="仿宋_GB2312"/>
        <family val="2"/>
        <charset val="-122"/>
      </rPr>
      <t>市投资促进局</t>
    </r>
    <r>
      <rPr>
        <sz val="18"/>
        <rFont val="Times New Roman"/>
        <family val="2"/>
        <charset val="-122"/>
      </rPr>
      <t xml:space="preserve">
</t>
    </r>
    <r>
      <rPr>
        <sz val="18"/>
        <rFont val="仿宋_GB2312"/>
        <family val="2"/>
        <charset val="-122"/>
      </rPr>
      <t>阳和工业新区（北部生态新区）管委会</t>
    </r>
  </si>
  <si>
    <r>
      <rPr>
        <sz val="18"/>
        <rFont val="仿宋_GB2312"/>
        <family val="2"/>
        <charset val="-122"/>
      </rPr>
      <t>租赁约</t>
    </r>
    <r>
      <rPr>
        <sz val="18"/>
        <rFont val="Times New Roman"/>
        <family val="2"/>
        <charset val="-122"/>
      </rPr>
      <t>9450</t>
    </r>
    <r>
      <rPr>
        <sz val="18"/>
        <rFont val="仿宋_GB2312"/>
        <family val="2"/>
        <charset val="-122"/>
      </rPr>
      <t>平方米厂房建设优必选机器人总部制造基地，包括但不限于康养机器人等重要板块的研发、制造、示范场景开发。建设机器人舵机等核心硬件及机器人生产自动线，达产后复合产能达年产</t>
    </r>
    <r>
      <rPr>
        <sz val="18"/>
        <rFont val="Times New Roman"/>
        <family val="2"/>
        <charset val="-122"/>
      </rPr>
      <t>1</t>
    </r>
    <r>
      <rPr>
        <sz val="18"/>
        <rFont val="仿宋_GB2312"/>
        <family val="2"/>
        <charset val="-122"/>
      </rPr>
      <t>万台机器人以上</t>
    </r>
  </si>
  <si>
    <r>
      <rPr>
        <sz val="18"/>
        <rFont val="仿宋_GB2312"/>
        <family val="2"/>
        <charset val="-122"/>
      </rPr>
      <t>竣工投产。</t>
    </r>
  </si>
  <si>
    <r>
      <rPr>
        <sz val="18"/>
        <rFont val="仿宋_GB2312"/>
        <family val="2"/>
        <charset val="-122"/>
      </rPr>
      <t>广西三友玻璃有限责任公司年产</t>
    </r>
    <r>
      <rPr>
        <sz val="18"/>
        <rFont val="Times New Roman"/>
        <family val="2"/>
        <charset val="-122"/>
      </rPr>
      <t>10</t>
    </r>
    <r>
      <rPr>
        <sz val="18"/>
        <rFont val="仿宋_GB2312"/>
        <family val="2"/>
        <charset val="-122"/>
      </rPr>
      <t>万吨玻璃制品项目</t>
    </r>
  </si>
  <si>
    <r>
      <rPr>
        <sz val="18"/>
        <rFont val="仿宋_GB2312"/>
        <family val="2"/>
        <charset val="-122"/>
      </rPr>
      <t>广西三友玻璃有限责任公司</t>
    </r>
  </si>
  <si>
    <r>
      <rPr>
        <sz val="18"/>
        <rFont val="仿宋_GB2312"/>
        <family val="2"/>
        <charset val="-122"/>
      </rPr>
      <t>项目总建筑面积：</t>
    </r>
    <r>
      <rPr>
        <sz val="18"/>
        <rFont val="Times New Roman"/>
        <family val="2"/>
        <charset val="-122"/>
      </rPr>
      <t>13601.53</t>
    </r>
    <r>
      <rPr>
        <sz val="18"/>
        <rFont val="仿宋_GB2312"/>
        <family val="2"/>
        <charset val="-122"/>
      </rPr>
      <t>平方米，其中办公楼</t>
    </r>
    <r>
      <rPr>
        <sz val="18"/>
        <rFont val="Times New Roman"/>
        <family val="2"/>
        <charset val="-122"/>
      </rPr>
      <t>1</t>
    </r>
    <r>
      <rPr>
        <sz val="18"/>
        <rFont val="仿宋_GB2312"/>
        <family val="2"/>
        <charset val="-122"/>
      </rPr>
      <t>栋</t>
    </r>
    <r>
      <rPr>
        <sz val="18"/>
        <rFont val="Times New Roman"/>
        <family val="2"/>
        <charset val="-122"/>
      </rPr>
      <t>1150</t>
    </r>
    <r>
      <rPr>
        <sz val="18"/>
        <rFont val="仿宋_GB2312"/>
        <family val="2"/>
        <charset val="-122"/>
      </rPr>
      <t>平方米，生产车间</t>
    </r>
    <r>
      <rPr>
        <sz val="18"/>
        <rFont val="Times New Roman"/>
        <family val="2"/>
        <charset val="-122"/>
      </rPr>
      <t>12451.53</t>
    </r>
    <r>
      <rPr>
        <sz val="18"/>
        <rFont val="仿宋_GB2312"/>
        <family val="2"/>
        <charset val="-122"/>
      </rPr>
      <t>平方米。以及一些必要的生产设备及水电等附属设施建设</t>
    </r>
  </si>
  <si>
    <r>
      <rPr>
        <sz val="18"/>
        <rFont val="仿宋_GB2312"/>
        <family val="2"/>
        <charset val="-122"/>
      </rPr>
      <t>广西柳州煜祥木业有限公司年产高档生态板</t>
    </r>
    <r>
      <rPr>
        <sz val="18"/>
        <rFont val="Times New Roman"/>
        <family val="2"/>
        <charset val="-122"/>
      </rPr>
      <t>15</t>
    </r>
    <r>
      <rPr>
        <sz val="18"/>
        <rFont val="仿宋_GB2312"/>
        <family val="2"/>
        <charset val="-122"/>
      </rPr>
      <t>万立方米生产线项目</t>
    </r>
  </si>
  <si>
    <r>
      <rPr>
        <sz val="18"/>
        <rFont val="仿宋_GB2312"/>
        <family val="2"/>
        <charset val="-122"/>
      </rPr>
      <t>广西柳州煜祥木业有限公司</t>
    </r>
  </si>
  <si>
    <r>
      <rPr>
        <sz val="18"/>
        <rFont val="仿宋_GB2312"/>
        <family val="2"/>
        <charset val="-122"/>
      </rPr>
      <t>生产厂房五间、办公楼一栋、综合楼一栋以及门卫室、配电室等配套建设设施</t>
    </r>
  </si>
  <si>
    <r>
      <rPr>
        <sz val="18"/>
        <rFont val="仿宋_GB2312"/>
        <family val="2"/>
        <charset val="-122"/>
      </rPr>
      <t>计划一季度完成一期两栋标准厂房主体结构建设</t>
    </r>
  </si>
  <si>
    <r>
      <rPr>
        <sz val="18"/>
        <rFont val="仿宋_GB2312"/>
        <family val="2"/>
        <charset val="-122"/>
      </rPr>
      <t>计划二季度开展一期两栋标准厂房内部装修等</t>
    </r>
  </si>
  <si>
    <r>
      <rPr>
        <sz val="18"/>
        <rFont val="仿宋_GB2312"/>
        <family val="2"/>
        <charset val="-122"/>
      </rPr>
      <t>计划三季度竣工</t>
    </r>
  </si>
  <si>
    <r>
      <rPr>
        <sz val="18"/>
        <rFont val="仿宋_GB2312"/>
        <family val="2"/>
        <charset val="-122"/>
      </rPr>
      <t>乾鑫装饰材料有限公司年产</t>
    </r>
    <r>
      <rPr>
        <sz val="18"/>
        <rFont val="Times New Roman"/>
        <family val="2"/>
        <charset val="-122"/>
      </rPr>
      <t>5</t>
    </r>
    <r>
      <rPr>
        <sz val="18"/>
        <rFont val="仿宋_GB2312"/>
        <family val="2"/>
        <charset val="-122"/>
      </rPr>
      <t>万立方米高端家具板项目</t>
    </r>
  </si>
  <si>
    <r>
      <rPr>
        <sz val="18"/>
        <rFont val="仿宋_GB2312"/>
        <family val="2"/>
        <charset val="-122"/>
      </rPr>
      <t>柳州乾鑫装饰材料有限公司</t>
    </r>
  </si>
  <si>
    <r>
      <rPr>
        <sz val="18"/>
        <rFont val="仿宋_GB2312"/>
        <family val="2"/>
        <charset val="-122"/>
      </rPr>
      <t>总建筑面积为</t>
    </r>
    <r>
      <rPr>
        <sz val="18"/>
        <rFont val="Times New Roman"/>
        <family val="2"/>
        <charset val="-122"/>
      </rPr>
      <t>1.64</t>
    </r>
    <r>
      <rPr>
        <sz val="18"/>
        <rFont val="仿宋_GB2312"/>
        <family val="2"/>
        <charset val="-122"/>
      </rPr>
      <t>万平方米，主要建设生产厂房两栋、产品试验楼一栋、门卫室一间，达产后年产</t>
    </r>
    <r>
      <rPr>
        <sz val="18"/>
        <rFont val="Times New Roman"/>
        <family val="2"/>
        <charset val="-122"/>
      </rPr>
      <t>5</t>
    </r>
    <r>
      <rPr>
        <sz val="18"/>
        <rFont val="仿宋_GB2312"/>
        <family val="2"/>
        <charset val="-122"/>
      </rPr>
      <t>万立方米高端家具板</t>
    </r>
  </si>
  <si>
    <r>
      <rPr>
        <sz val="18"/>
        <rFont val="仿宋_GB2312"/>
        <family val="2"/>
        <charset val="-122"/>
      </rPr>
      <t>计划一季度完成厂房主体建设</t>
    </r>
  </si>
  <si>
    <r>
      <rPr>
        <sz val="18"/>
        <rFont val="仿宋_GB2312"/>
        <family val="2"/>
        <charset val="-122"/>
      </rPr>
      <t>茶多酚高新技术产业项目</t>
    </r>
  </si>
  <si>
    <r>
      <rPr>
        <sz val="18"/>
        <rFont val="仿宋_GB2312"/>
        <family val="2"/>
        <charset val="-122"/>
      </rPr>
      <t>深圳市紫罗兰生物科技有限公司</t>
    </r>
  </si>
  <si>
    <r>
      <rPr>
        <sz val="18"/>
        <rFont val="仿宋_GB2312"/>
        <family val="2"/>
        <charset val="-122"/>
      </rPr>
      <t>新建标准厂房</t>
    </r>
    <r>
      <rPr>
        <sz val="18"/>
        <rFont val="Times New Roman"/>
        <family val="2"/>
        <charset val="-122"/>
      </rPr>
      <t>1.4</t>
    </r>
    <r>
      <rPr>
        <sz val="18"/>
        <rFont val="仿宋_GB2312"/>
        <family val="2"/>
        <charset val="-122"/>
      </rPr>
      <t>万平方以及其相关配套设施</t>
    </r>
  </si>
  <si>
    <r>
      <rPr>
        <sz val="18"/>
        <rFont val="仿宋_GB2312"/>
        <family val="2"/>
        <charset val="-122"/>
      </rPr>
      <t>食品产线厂房装修完成，设备进场</t>
    </r>
  </si>
  <si>
    <r>
      <rPr>
        <sz val="18"/>
        <rFont val="仿宋_GB2312"/>
        <family val="2"/>
        <charset val="-122"/>
      </rPr>
      <t>全部产线调试完成，试产。办公区装修完成</t>
    </r>
  </si>
  <si>
    <r>
      <rPr>
        <sz val="18"/>
        <rFont val="仿宋_GB2312"/>
        <family val="2"/>
        <charset val="-122"/>
      </rPr>
      <t>正式投产</t>
    </r>
  </si>
  <si>
    <r>
      <rPr>
        <sz val="18"/>
        <rFont val="仿宋_GB2312"/>
        <family val="2"/>
        <charset val="-122"/>
      </rPr>
      <t>广西弘盛木业有限公司年产</t>
    </r>
    <r>
      <rPr>
        <sz val="18"/>
        <rFont val="Times New Roman"/>
        <family val="2"/>
        <charset val="-122"/>
      </rPr>
      <t>5</t>
    </r>
    <r>
      <rPr>
        <sz val="18"/>
        <rFont val="仿宋_GB2312"/>
        <family val="2"/>
        <charset val="-122"/>
      </rPr>
      <t>万方人造板项目</t>
    </r>
  </si>
  <si>
    <r>
      <rPr>
        <sz val="18"/>
        <rFont val="仿宋_GB2312"/>
        <family val="2"/>
        <charset val="-122"/>
      </rPr>
      <t>广西弘盛木业有限公司</t>
    </r>
  </si>
  <si>
    <r>
      <rPr>
        <sz val="18"/>
        <rFont val="仿宋_GB2312"/>
        <family val="2"/>
        <charset val="-122"/>
      </rPr>
      <t>该项目占地</t>
    </r>
    <r>
      <rPr>
        <sz val="18"/>
        <rFont val="Times New Roman"/>
        <family val="2"/>
        <charset val="-122"/>
      </rPr>
      <t>50</t>
    </r>
    <r>
      <rPr>
        <sz val="18"/>
        <rFont val="仿宋_GB2312"/>
        <family val="2"/>
        <charset val="-122"/>
      </rPr>
      <t>亩</t>
    </r>
    <r>
      <rPr>
        <sz val="18"/>
        <rFont val="Times New Roman"/>
        <family val="2"/>
        <charset val="-122"/>
      </rPr>
      <t>,</t>
    </r>
    <r>
      <rPr>
        <sz val="18"/>
        <rFont val="仿宋_GB2312"/>
        <family val="2"/>
        <charset val="-122"/>
      </rPr>
      <t>人造板年计划产量</t>
    </r>
    <r>
      <rPr>
        <sz val="18"/>
        <rFont val="Times New Roman"/>
        <family val="2"/>
        <charset val="-122"/>
      </rPr>
      <t>50000</t>
    </r>
    <r>
      <rPr>
        <sz val="18"/>
        <rFont val="仿宋_GB2312"/>
        <family val="2"/>
        <charset val="-122"/>
      </rPr>
      <t>立方米</t>
    </r>
    <r>
      <rPr>
        <sz val="18"/>
        <rFont val="Times New Roman"/>
        <family val="2"/>
        <charset val="-122"/>
      </rPr>
      <t>,</t>
    </r>
    <r>
      <rPr>
        <sz val="18"/>
        <rFont val="仿宋_GB2312"/>
        <family val="2"/>
        <charset val="-122"/>
      </rPr>
      <t>建设厂房</t>
    </r>
    <r>
      <rPr>
        <sz val="18"/>
        <rFont val="Times New Roman"/>
        <family val="2"/>
        <charset val="-122"/>
      </rPr>
      <t>20000</t>
    </r>
    <r>
      <rPr>
        <sz val="18"/>
        <rFont val="仿宋_GB2312"/>
        <family val="2"/>
        <charset val="-122"/>
      </rPr>
      <t>平方米。购置压板机等设备</t>
    </r>
    <r>
      <rPr>
        <sz val="18"/>
        <rFont val="Times New Roman"/>
        <family val="2"/>
        <charset val="-122"/>
      </rPr>
      <t>30</t>
    </r>
    <r>
      <rPr>
        <sz val="18"/>
        <rFont val="仿宋_GB2312"/>
        <family val="2"/>
        <charset val="-122"/>
      </rPr>
      <t>台</t>
    </r>
    <r>
      <rPr>
        <sz val="18"/>
        <rFont val="Times New Roman"/>
        <family val="2"/>
        <charset val="-122"/>
      </rPr>
      <t>(</t>
    </r>
    <r>
      <rPr>
        <sz val="18"/>
        <rFont val="仿宋_GB2312"/>
        <family val="2"/>
        <charset val="-122"/>
      </rPr>
      <t>套</t>
    </r>
    <r>
      <rPr>
        <sz val="18"/>
        <rFont val="Times New Roman"/>
        <family val="2"/>
        <charset val="-122"/>
      </rPr>
      <t>)</t>
    </r>
  </si>
  <si>
    <r>
      <rPr>
        <sz val="18"/>
        <rFont val="仿宋_GB2312"/>
        <family val="2"/>
        <charset val="-122"/>
      </rPr>
      <t>完成主体厂房建设</t>
    </r>
  </si>
  <si>
    <r>
      <rPr>
        <sz val="18"/>
        <rFont val="仿宋_GB2312"/>
        <family val="2"/>
        <charset val="-122"/>
      </rPr>
      <t>完成设备安装工程</t>
    </r>
  </si>
  <si>
    <r>
      <rPr>
        <sz val="18"/>
        <rFont val="仿宋_GB2312"/>
        <family val="2"/>
        <charset val="-122"/>
      </rPr>
      <t>柳州海格智能电网智能型工程建设项目</t>
    </r>
  </si>
  <si>
    <r>
      <rPr>
        <sz val="18"/>
        <rFont val="仿宋_GB2312"/>
        <family val="2"/>
        <charset val="-122"/>
      </rPr>
      <t>柳州海格电气股份有限公司</t>
    </r>
  </si>
  <si>
    <r>
      <rPr>
        <sz val="18"/>
        <rFont val="仿宋_GB2312"/>
        <family val="2"/>
        <charset val="-122"/>
      </rPr>
      <t>主要建设厂房、仓库等，生产智能型高低压供配电成套电气产品</t>
    </r>
  </si>
  <si>
    <r>
      <rPr>
        <sz val="18"/>
        <rFont val="仿宋_GB2312"/>
        <family val="2"/>
        <charset val="-122"/>
      </rPr>
      <t>山东盛春木业有限公司全屋定制家居生产项目</t>
    </r>
  </si>
  <si>
    <r>
      <rPr>
        <sz val="18"/>
        <rFont val="仿宋_GB2312"/>
        <family val="2"/>
        <charset val="-122"/>
      </rPr>
      <t>广西盛春木业有限公司</t>
    </r>
  </si>
  <si>
    <r>
      <rPr>
        <sz val="18"/>
        <rFont val="仿宋_GB2312"/>
        <family val="2"/>
        <charset val="-122"/>
      </rPr>
      <t>项目占地</t>
    </r>
    <r>
      <rPr>
        <sz val="18"/>
        <rFont val="Times New Roman"/>
        <family val="2"/>
        <charset val="-122"/>
      </rPr>
      <t>40</t>
    </r>
    <r>
      <rPr>
        <sz val="18"/>
        <rFont val="仿宋_GB2312"/>
        <family val="2"/>
        <charset val="-122"/>
      </rPr>
      <t>亩，建设厂房</t>
    </r>
    <r>
      <rPr>
        <sz val="18"/>
        <rFont val="Times New Roman"/>
        <family val="2"/>
        <charset val="-122"/>
      </rPr>
      <t>16800</t>
    </r>
    <r>
      <rPr>
        <sz val="18"/>
        <rFont val="仿宋_GB2312"/>
        <family val="2"/>
        <charset val="-122"/>
      </rPr>
      <t>平方米。购置压板机等设备</t>
    </r>
    <r>
      <rPr>
        <sz val="18"/>
        <rFont val="Times New Roman"/>
        <family val="2"/>
        <charset val="-122"/>
      </rPr>
      <t>40</t>
    </r>
    <r>
      <rPr>
        <sz val="18"/>
        <rFont val="仿宋_GB2312"/>
        <family val="2"/>
        <charset val="-122"/>
      </rPr>
      <t>台</t>
    </r>
    <r>
      <rPr>
        <sz val="18"/>
        <rFont val="Times New Roman"/>
        <family val="2"/>
        <charset val="-122"/>
      </rPr>
      <t>(</t>
    </r>
    <r>
      <rPr>
        <sz val="18"/>
        <rFont val="仿宋_GB2312"/>
        <family val="2"/>
        <charset val="-122"/>
      </rPr>
      <t>套</t>
    </r>
    <r>
      <rPr>
        <sz val="18"/>
        <rFont val="Times New Roman"/>
        <family val="2"/>
        <charset val="-122"/>
      </rPr>
      <t>)</t>
    </r>
  </si>
  <si>
    <r>
      <rPr>
        <sz val="18"/>
        <rFont val="仿宋_GB2312"/>
        <family val="2"/>
        <charset val="-122"/>
      </rPr>
      <t>佛山戈郎顿年产</t>
    </r>
    <r>
      <rPr>
        <sz val="18"/>
        <rFont val="Times New Roman"/>
        <family val="2"/>
        <charset val="-122"/>
      </rPr>
      <t>1000</t>
    </r>
    <r>
      <rPr>
        <sz val="18"/>
        <rFont val="仿宋_GB2312"/>
        <family val="2"/>
        <charset val="-122"/>
      </rPr>
      <t>台套生活用纸自动化生产线智能装备研发生产项目</t>
    </r>
  </si>
  <si>
    <r>
      <rPr>
        <sz val="18"/>
        <rFont val="仿宋_GB2312"/>
        <family val="2"/>
        <charset val="-122"/>
      </rPr>
      <t>佛山戈郎顿工业科技有限公司</t>
    </r>
  </si>
  <si>
    <r>
      <rPr>
        <sz val="18"/>
        <rFont val="仿宋_GB2312"/>
        <family val="2"/>
        <charset val="-122"/>
      </rPr>
      <t>新建标准厂房及相关配套设施，主要生产全自动高速抽纸包装机、全自动高速抽纸分切折叠机、全自动高速卫生纸包装机等</t>
    </r>
  </si>
  <si>
    <r>
      <rPr>
        <sz val="18"/>
        <rFont val="仿宋_GB2312"/>
        <family val="2"/>
        <charset val="-122"/>
      </rPr>
      <t>内部装修</t>
    </r>
  </si>
  <si>
    <r>
      <rPr>
        <sz val="18"/>
        <rFont val="仿宋_GB2312"/>
        <family val="2"/>
        <charset val="-122"/>
      </rPr>
      <t>三江县生态产业园区标准茶叶工厂建设项目</t>
    </r>
  </si>
  <si>
    <r>
      <rPr>
        <sz val="18"/>
        <rFont val="仿宋_GB2312"/>
        <family val="2"/>
        <charset val="-122"/>
      </rPr>
      <t>三江县侗兴源农业综合开发有限公司</t>
    </r>
  </si>
  <si>
    <r>
      <rPr>
        <sz val="18"/>
        <rFont val="仿宋_GB2312"/>
        <family val="2"/>
        <charset val="-122"/>
      </rPr>
      <t>生产厂房面积</t>
    </r>
    <r>
      <rPr>
        <sz val="18"/>
        <rFont val="Times New Roman"/>
        <family val="2"/>
        <charset val="-122"/>
      </rPr>
      <t>18000</t>
    </r>
    <r>
      <rPr>
        <sz val="18"/>
        <rFont val="仿宋_GB2312"/>
        <family val="2"/>
        <charset val="-122"/>
      </rPr>
      <t>平方米；新建研发中心及办公综合楼一栋，建筑面积</t>
    </r>
    <r>
      <rPr>
        <sz val="18"/>
        <rFont val="Times New Roman"/>
        <family val="2"/>
        <charset val="-122"/>
      </rPr>
      <t>3000</t>
    </r>
    <r>
      <rPr>
        <sz val="18"/>
        <rFont val="仿宋_GB2312"/>
        <family val="2"/>
        <charset val="-122"/>
      </rPr>
      <t>平方米</t>
    </r>
  </si>
  <si>
    <r>
      <rPr>
        <sz val="18"/>
        <rFont val="仿宋_GB2312"/>
        <family val="2"/>
        <charset val="-122"/>
      </rPr>
      <t>计划完成</t>
    </r>
    <r>
      <rPr>
        <sz val="18"/>
        <rFont val="Times New Roman"/>
        <family val="2"/>
        <charset val="-122"/>
      </rPr>
      <t>3-1#</t>
    </r>
    <r>
      <rPr>
        <sz val="18"/>
        <rFont val="仿宋_GB2312"/>
        <family val="2"/>
        <charset val="-122"/>
      </rPr>
      <t>、</t>
    </r>
    <r>
      <rPr>
        <sz val="18"/>
        <rFont val="Times New Roman"/>
        <family val="2"/>
        <charset val="-122"/>
      </rPr>
      <t>3-2#</t>
    </r>
    <r>
      <rPr>
        <sz val="18"/>
        <rFont val="仿宋_GB2312"/>
        <family val="2"/>
        <charset val="-122"/>
      </rPr>
      <t>、</t>
    </r>
    <r>
      <rPr>
        <sz val="18"/>
        <rFont val="Times New Roman"/>
        <family val="2"/>
        <charset val="-122"/>
      </rPr>
      <t>6#</t>
    </r>
    <r>
      <rPr>
        <sz val="18"/>
        <rFont val="仿宋_GB2312"/>
        <family val="2"/>
        <charset val="-122"/>
      </rPr>
      <t>厂房前期施工规划，对施工场地进行布置</t>
    </r>
  </si>
  <si>
    <r>
      <rPr>
        <sz val="18"/>
        <rFont val="仿宋_GB2312"/>
        <family val="2"/>
        <charset val="-122"/>
      </rPr>
      <t>计划对</t>
    </r>
    <r>
      <rPr>
        <sz val="18"/>
        <rFont val="Times New Roman"/>
        <family val="2"/>
        <charset val="-122"/>
      </rPr>
      <t>3-1#</t>
    </r>
    <r>
      <rPr>
        <sz val="18"/>
        <rFont val="仿宋_GB2312"/>
        <family val="2"/>
        <charset val="-122"/>
      </rPr>
      <t>、</t>
    </r>
    <r>
      <rPr>
        <sz val="18"/>
        <rFont val="Times New Roman"/>
        <family val="2"/>
        <charset val="-122"/>
      </rPr>
      <t>3-2#</t>
    </r>
    <r>
      <rPr>
        <sz val="18"/>
        <rFont val="仿宋_GB2312"/>
        <family val="2"/>
        <charset val="-122"/>
      </rPr>
      <t>、</t>
    </r>
    <r>
      <rPr>
        <sz val="18"/>
        <rFont val="Times New Roman"/>
        <family val="2"/>
        <charset val="-122"/>
      </rPr>
      <t>6#</t>
    </r>
    <r>
      <rPr>
        <sz val="18"/>
        <rFont val="仿宋_GB2312"/>
        <family val="2"/>
        <charset val="-122"/>
      </rPr>
      <t>厂房的地面进行硬化建设</t>
    </r>
  </si>
  <si>
    <r>
      <rPr>
        <sz val="18"/>
        <rFont val="仿宋_GB2312"/>
        <family val="2"/>
        <charset val="-122"/>
      </rPr>
      <t>计划完成</t>
    </r>
    <r>
      <rPr>
        <sz val="18"/>
        <rFont val="Times New Roman"/>
        <family val="2"/>
        <charset val="-122"/>
      </rPr>
      <t>3-1#</t>
    </r>
    <r>
      <rPr>
        <sz val="18"/>
        <rFont val="仿宋_GB2312"/>
        <family val="2"/>
        <charset val="-122"/>
      </rPr>
      <t>、</t>
    </r>
    <r>
      <rPr>
        <sz val="18"/>
        <rFont val="Times New Roman"/>
        <family val="2"/>
        <charset val="-122"/>
      </rPr>
      <t>3-2#</t>
    </r>
    <r>
      <rPr>
        <sz val="18"/>
        <rFont val="仿宋_GB2312"/>
        <family val="2"/>
        <charset val="-122"/>
      </rPr>
      <t>、</t>
    </r>
    <r>
      <rPr>
        <sz val="18"/>
        <rFont val="Times New Roman"/>
        <family val="2"/>
        <charset val="-122"/>
      </rPr>
      <t>6#</t>
    </r>
    <r>
      <rPr>
        <sz val="18"/>
        <rFont val="仿宋_GB2312"/>
        <family val="2"/>
        <charset val="-122"/>
      </rPr>
      <t>厂房主体部分</t>
    </r>
  </si>
  <si>
    <r>
      <rPr>
        <sz val="18"/>
        <rFont val="仿宋_GB2312"/>
        <family val="2"/>
        <charset val="-122"/>
      </rPr>
      <t>计划对</t>
    </r>
    <r>
      <rPr>
        <sz val="18"/>
        <rFont val="Times New Roman"/>
        <family val="2"/>
        <charset val="-122"/>
      </rPr>
      <t>3-1#</t>
    </r>
    <r>
      <rPr>
        <sz val="18"/>
        <rFont val="仿宋_GB2312"/>
        <family val="2"/>
        <charset val="-122"/>
      </rPr>
      <t>、</t>
    </r>
    <r>
      <rPr>
        <sz val="18"/>
        <rFont val="Times New Roman"/>
        <family val="2"/>
        <charset val="-122"/>
      </rPr>
      <t>3-2#</t>
    </r>
    <r>
      <rPr>
        <sz val="18"/>
        <rFont val="仿宋_GB2312"/>
        <family val="2"/>
        <charset val="-122"/>
      </rPr>
      <t>、</t>
    </r>
    <r>
      <rPr>
        <sz val="18"/>
        <rFont val="Times New Roman"/>
        <family val="2"/>
        <charset val="-122"/>
      </rPr>
      <t>6#</t>
    </r>
    <r>
      <rPr>
        <sz val="18"/>
        <rFont val="仿宋_GB2312"/>
        <family val="2"/>
        <charset val="-122"/>
      </rPr>
      <t>厂房进行安装水电等相关设施设备</t>
    </r>
  </si>
  <si>
    <r>
      <rPr>
        <sz val="18"/>
        <rFont val="仿宋_GB2312"/>
        <family val="2"/>
        <charset val="-122"/>
      </rPr>
      <t>三江县竹产业深加工项目</t>
    </r>
  </si>
  <si>
    <r>
      <rPr>
        <sz val="18"/>
        <rFont val="仿宋_GB2312"/>
        <family val="2"/>
        <charset val="-122"/>
      </rPr>
      <t>三江县东笙竹业有限公司</t>
    </r>
  </si>
  <si>
    <r>
      <rPr>
        <sz val="18"/>
        <rFont val="仿宋_GB2312"/>
        <family val="2"/>
        <charset val="-122"/>
      </rPr>
      <t>建设厂房、业务用房，主要经营竹胶合板、竹地板等竹产品</t>
    </r>
  </si>
  <si>
    <r>
      <rPr>
        <sz val="18"/>
        <rFont val="仿宋_GB2312"/>
        <family val="2"/>
        <charset val="-122"/>
      </rPr>
      <t>计划一季度开展并完成前期筹建工作</t>
    </r>
  </si>
  <si>
    <r>
      <rPr>
        <sz val="18"/>
        <rFont val="仿宋_GB2312"/>
        <family val="2"/>
        <charset val="-122"/>
      </rPr>
      <t>计划二季度开工建设</t>
    </r>
  </si>
  <si>
    <r>
      <rPr>
        <sz val="18"/>
        <rFont val="仿宋_GB2312"/>
        <family val="2"/>
        <charset val="-122"/>
      </rPr>
      <t>计划三季度完成总工程量的</t>
    </r>
    <r>
      <rPr>
        <sz val="18"/>
        <rFont val="Times New Roman"/>
        <family val="2"/>
        <charset val="-122"/>
      </rPr>
      <t>70%</t>
    </r>
    <r>
      <rPr>
        <sz val="18"/>
        <rFont val="仿宋_GB2312"/>
        <family val="2"/>
        <charset val="-122"/>
      </rPr>
      <t>，已完成主体结构，下步计划开展装饰装修工作</t>
    </r>
  </si>
  <si>
    <r>
      <rPr>
        <sz val="18"/>
        <rFont val="仿宋_GB2312"/>
        <family val="2"/>
        <charset val="-122"/>
      </rPr>
      <t>计划四季度完成总工程量的</t>
    </r>
    <r>
      <rPr>
        <sz val="18"/>
        <rFont val="Times New Roman"/>
        <family val="2"/>
        <charset val="-122"/>
      </rPr>
      <t>100%</t>
    </r>
    <r>
      <rPr>
        <sz val="18"/>
        <rFont val="仿宋_GB2312"/>
        <family val="2"/>
        <charset val="-122"/>
      </rPr>
      <t>，正在开展装饰装修设备安装工作并开始运营</t>
    </r>
  </si>
  <si>
    <r>
      <rPr>
        <sz val="18"/>
        <rFont val="仿宋_GB2312"/>
        <family val="2"/>
        <charset val="-122"/>
      </rPr>
      <t>柳州家宁体育设施有限公司体育用品生产制造基地</t>
    </r>
  </si>
  <si>
    <r>
      <rPr>
        <sz val="18"/>
        <rFont val="仿宋_GB2312"/>
        <family val="2"/>
        <charset val="-122"/>
      </rPr>
      <t>柳州家宁体育设施有限公司</t>
    </r>
  </si>
  <si>
    <r>
      <rPr>
        <sz val="18"/>
        <rFont val="仿宋_GB2312"/>
        <family val="2"/>
        <charset val="-122"/>
      </rPr>
      <t>项目占地约</t>
    </r>
    <r>
      <rPr>
        <sz val="18"/>
        <rFont val="Times New Roman"/>
        <family val="2"/>
        <charset val="-122"/>
      </rPr>
      <t>30</t>
    </r>
    <r>
      <rPr>
        <sz val="18"/>
        <rFont val="仿宋_GB2312"/>
        <family val="2"/>
        <charset val="-122"/>
      </rPr>
      <t>亩，建设厂房、办公大楼、员工宿舍楼等，一期建设形成一条设计产能</t>
    </r>
    <r>
      <rPr>
        <sz val="18"/>
        <rFont val="Times New Roman"/>
        <family val="2"/>
        <charset val="-122"/>
      </rPr>
      <t>10000</t>
    </r>
    <r>
      <rPr>
        <sz val="18"/>
        <rFont val="仿宋_GB2312"/>
        <family val="2"/>
        <charset val="-122"/>
      </rPr>
      <t>套、基础产能</t>
    </r>
    <r>
      <rPr>
        <sz val="18"/>
        <rFont val="Times New Roman"/>
        <family val="2"/>
        <charset val="-122"/>
      </rPr>
      <t>2000</t>
    </r>
    <r>
      <rPr>
        <sz val="18"/>
        <rFont val="仿宋_GB2312"/>
        <family val="2"/>
        <charset val="-122"/>
      </rPr>
      <t>套体育健身器材生产线，二期建设体育用品研发基地</t>
    </r>
  </si>
  <si>
    <r>
      <rPr>
        <sz val="18"/>
        <rFont val="仿宋_GB2312"/>
        <family val="2"/>
        <charset val="-122"/>
      </rPr>
      <t>开展项目二期研发中心建设</t>
    </r>
  </si>
  <si>
    <r>
      <rPr>
        <sz val="18"/>
        <rFont val="仿宋_GB2312"/>
        <family val="2"/>
        <charset val="-122"/>
      </rPr>
      <t>增加智能化生产设备，对项目一期扩能升级</t>
    </r>
  </si>
  <si>
    <r>
      <rPr>
        <sz val="18"/>
        <rFont val="仿宋_GB2312"/>
        <family val="2"/>
        <charset val="-122"/>
      </rPr>
      <t>竣工，形成设计产能</t>
    </r>
  </si>
  <si>
    <r>
      <rPr>
        <sz val="18"/>
        <rFont val="仿宋_GB2312"/>
        <family val="2"/>
        <charset val="-122"/>
      </rPr>
      <t>柳州林道公司新厂建设项目</t>
    </r>
  </si>
  <si>
    <r>
      <rPr>
        <sz val="18"/>
        <rFont val="仿宋_GB2312"/>
        <family val="2"/>
        <charset val="-122"/>
      </rPr>
      <t>柳州林道轻型木结构制造有限公司</t>
    </r>
  </si>
  <si>
    <r>
      <rPr>
        <sz val="18"/>
        <rFont val="仿宋_GB2312"/>
        <family val="2"/>
        <charset val="-122"/>
      </rPr>
      <t>项目占地</t>
    </r>
    <r>
      <rPr>
        <sz val="18"/>
        <rFont val="Times New Roman"/>
        <family val="2"/>
        <charset val="-122"/>
      </rPr>
      <t>60</t>
    </r>
    <r>
      <rPr>
        <sz val="18"/>
        <rFont val="仿宋_GB2312"/>
        <family val="2"/>
        <charset val="-122"/>
      </rPr>
      <t>亩，新建钢结构厂房</t>
    </r>
    <r>
      <rPr>
        <sz val="18"/>
        <rFont val="Times New Roman"/>
        <family val="2"/>
        <charset val="-122"/>
      </rPr>
      <t>22600</t>
    </r>
    <r>
      <rPr>
        <sz val="18"/>
        <rFont val="仿宋_GB2312"/>
        <family val="2"/>
        <charset val="-122"/>
      </rPr>
      <t>平方米，新增装配式木结构生产线</t>
    </r>
    <r>
      <rPr>
        <sz val="18"/>
        <rFont val="Times New Roman"/>
        <family val="2"/>
        <charset val="-122"/>
      </rPr>
      <t>2</t>
    </r>
    <r>
      <rPr>
        <sz val="18"/>
        <rFont val="仿宋_GB2312"/>
        <family val="2"/>
        <charset val="-122"/>
      </rPr>
      <t>条</t>
    </r>
  </si>
  <si>
    <r>
      <rPr>
        <sz val="18"/>
        <rFont val="仿宋_GB2312"/>
        <family val="2"/>
        <charset val="-122"/>
      </rPr>
      <t>完成</t>
    </r>
    <r>
      <rPr>
        <sz val="18"/>
        <rFont val="Times New Roman"/>
        <family val="2"/>
        <charset val="-122"/>
      </rPr>
      <t>4#</t>
    </r>
    <r>
      <rPr>
        <sz val="18"/>
        <rFont val="仿宋_GB2312"/>
        <family val="2"/>
        <charset val="-122"/>
      </rPr>
      <t>厂房搭建</t>
    </r>
  </si>
  <si>
    <r>
      <rPr>
        <sz val="18"/>
        <rFont val="仿宋_GB2312"/>
        <family val="2"/>
        <charset val="-122"/>
      </rPr>
      <t>完成</t>
    </r>
    <r>
      <rPr>
        <sz val="18"/>
        <rFont val="Times New Roman"/>
        <family val="2"/>
        <charset val="-122"/>
      </rPr>
      <t>3#</t>
    </r>
    <r>
      <rPr>
        <sz val="18"/>
        <rFont val="仿宋_GB2312"/>
        <family val="2"/>
        <charset val="-122"/>
      </rPr>
      <t>厂房搭建</t>
    </r>
  </si>
  <si>
    <r>
      <rPr>
        <sz val="18"/>
        <rFont val="仿宋_GB2312"/>
        <family val="2"/>
        <charset val="-122"/>
      </rPr>
      <t>完成</t>
    </r>
    <r>
      <rPr>
        <sz val="18"/>
        <rFont val="Times New Roman"/>
        <family val="2"/>
        <charset val="-122"/>
      </rPr>
      <t>5#</t>
    </r>
    <r>
      <rPr>
        <sz val="18"/>
        <rFont val="仿宋_GB2312"/>
        <family val="2"/>
        <charset val="-122"/>
      </rPr>
      <t>厂房搭建</t>
    </r>
  </si>
  <si>
    <r>
      <rPr>
        <sz val="18"/>
        <rFont val="仿宋_GB2312"/>
        <family val="2"/>
        <charset val="-122"/>
      </rPr>
      <t>完成附属设备配置</t>
    </r>
  </si>
  <si>
    <r>
      <rPr>
        <sz val="18"/>
        <rFont val="仿宋_GB2312"/>
        <family val="2"/>
        <charset val="-122"/>
      </rPr>
      <t>三江县茶油、茶叶科技文化园项目</t>
    </r>
  </si>
  <si>
    <r>
      <rPr>
        <sz val="18"/>
        <rFont val="仿宋_GB2312"/>
        <family val="2"/>
        <charset val="-122"/>
      </rPr>
      <t>广西三椿生物科技有限公司</t>
    </r>
  </si>
  <si>
    <r>
      <rPr>
        <sz val="18"/>
        <rFont val="仿宋_GB2312"/>
        <family val="2"/>
        <charset val="-122"/>
      </rPr>
      <t>项目总建筑面积</t>
    </r>
    <r>
      <rPr>
        <sz val="18"/>
        <rFont val="Times New Roman"/>
        <family val="2"/>
        <charset val="-122"/>
      </rPr>
      <t>19864.38</t>
    </r>
    <r>
      <rPr>
        <sz val="18"/>
        <rFont val="仿宋_GB2312"/>
        <family val="2"/>
        <charset val="-122"/>
      </rPr>
      <t>平方米，建设生产加工厂房</t>
    </r>
    <r>
      <rPr>
        <sz val="18"/>
        <rFont val="Times New Roman"/>
        <family val="2"/>
        <charset val="-122"/>
      </rPr>
      <t>6</t>
    </r>
    <r>
      <rPr>
        <sz val="18"/>
        <rFont val="仿宋_GB2312"/>
        <family val="2"/>
        <charset val="-122"/>
      </rPr>
      <t>栋，科技研发楼</t>
    </r>
    <r>
      <rPr>
        <sz val="18"/>
        <rFont val="Times New Roman"/>
        <family val="2"/>
        <charset val="-122"/>
      </rPr>
      <t>1</t>
    </r>
    <r>
      <rPr>
        <sz val="18"/>
        <rFont val="仿宋_GB2312"/>
        <family val="2"/>
        <charset val="-122"/>
      </rPr>
      <t>栋，办公楼</t>
    </r>
    <r>
      <rPr>
        <sz val="18"/>
        <rFont val="Times New Roman"/>
        <family val="2"/>
        <charset val="-122"/>
      </rPr>
      <t>1</t>
    </r>
    <r>
      <rPr>
        <sz val="18"/>
        <rFont val="仿宋_GB2312"/>
        <family val="2"/>
        <charset val="-122"/>
      </rPr>
      <t>栋</t>
    </r>
  </si>
  <si>
    <r>
      <rPr>
        <sz val="18"/>
        <rFont val="仿宋_GB2312"/>
        <family val="2"/>
        <charset val="-122"/>
      </rPr>
      <t>完成前期手续办理、可研编制、施工图设计和三通一平</t>
    </r>
  </si>
  <si>
    <r>
      <rPr>
        <sz val="18"/>
        <rFont val="仿宋_GB2312"/>
        <family val="2"/>
        <charset val="-122"/>
      </rPr>
      <t>建设</t>
    </r>
    <r>
      <rPr>
        <sz val="18"/>
        <rFont val="Times New Roman"/>
        <family val="2"/>
        <charset val="-122"/>
      </rPr>
      <t>2</t>
    </r>
    <r>
      <rPr>
        <sz val="18"/>
        <rFont val="仿宋_GB2312"/>
        <family val="2"/>
        <charset val="-122"/>
      </rPr>
      <t>栋生产加工厂房及科研楼、办公楼</t>
    </r>
  </si>
  <si>
    <r>
      <rPr>
        <sz val="18"/>
        <rFont val="仿宋_GB2312"/>
        <family val="2"/>
        <charset val="-122"/>
      </rPr>
      <t>购置设备并安装和调试设备；完成生产线的建设</t>
    </r>
  </si>
  <si>
    <r>
      <rPr>
        <sz val="18"/>
        <rFont val="仿宋_GB2312"/>
        <family val="2"/>
        <charset val="-122"/>
      </rPr>
      <t>试运行</t>
    </r>
  </si>
  <si>
    <r>
      <rPr>
        <sz val="18"/>
        <rFont val="仿宋_GB2312"/>
        <family val="2"/>
        <charset val="-122"/>
      </rPr>
      <t>高频磁能常温杀菌项目</t>
    </r>
  </si>
  <si>
    <r>
      <rPr>
        <sz val="18"/>
        <rFont val="仿宋_GB2312"/>
        <family val="2"/>
        <charset val="-122"/>
      </rPr>
      <t>广西速惠尔电磁能科技有限公司</t>
    </r>
  </si>
  <si>
    <r>
      <rPr>
        <sz val="18"/>
        <rFont val="仿宋_GB2312"/>
        <family val="2"/>
        <charset val="-122"/>
      </rPr>
      <t>租用阳和工业新区标准厂房</t>
    </r>
    <r>
      <rPr>
        <sz val="18"/>
        <rFont val="Times New Roman"/>
        <family val="2"/>
        <charset val="-122"/>
      </rPr>
      <t>3900</t>
    </r>
    <r>
      <rPr>
        <sz val="18"/>
        <rFont val="仿宋_GB2312"/>
        <family val="2"/>
        <charset val="-122"/>
      </rPr>
      <t>平方米，投资建设磁能杀菌设备及市场终端产品，一期项目投产后可生产杀菌设备</t>
    </r>
    <r>
      <rPr>
        <sz val="18"/>
        <rFont val="Times New Roman"/>
        <family val="2"/>
        <charset val="-122"/>
      </rPr>
      <t>200</t>
    </r>
    <r>
      <rPr>
        <sz val="18"/>
        <rFont val="仿宋_GB2312"/>
        <family val="2"/>
        <charset val="-122"/>
      </rPr>
      <t>台，二期</t>
    </r>
    <r>
      <rPr>
        <sz val="18"/>
        <rFont val="Times New Roman"/>
        <family val="2"/>
        <charset val="-122"/>
      </rPr>
      <t>2025</t>
    </r>
    <r>
      <rPr>
        <sz val="18"/>
        <rFont val="仿宋_GB2312"/>
        <family val="2"/>
        <charset val="-122"/>
      </rPr>
      <t>年预计购地</t>
    </r>
    <r>
      <rPr>
        <sz val="18"/>
        <rFont val="Times New Roman"/>
        <family val="2"/>
        <charset val="-122"/>
      </rPr>
      <t>50</t>
    </r>
    <r>
      <rPr>
        <sz val="18"/>
        <rFont val="仿宋_GB2312"/>
        <family val="2"/>
        <charset val="-122"/>
      </rPr>
      <t>亩地自建多条生产线</t>
    </r>
  </si>
  <si>
    <r>
      <rPr>
        <sz val="18"/>
        <rFont val="仿宋_GB2312"/>
        <family val="2"/>
        <charset val="-122"/>
      </rPr>
      <t>设备进入并调试、投产</t>
    </r>
  </si>
  <si>
    <r>
      <rPr>
        <sz val="18"/>
        <rFont val="仿宋_GB2312"/>
        <family val="2"/>
        <charset val="-122"/>
      </rPr>
      <t>厂房二次装修</t>
    </r>
  </si>
  <si>
    <r>
      <rPr>
        <sz val="18"/>
        <rFont val="仿宋_GB2312"/>
        <family val="2"/>
        <charset val="-122"/>
      </rPr>
      <t>人员进场办公，设备进入并调试</t>
    </r>
  </si>
  <si>
    <r>
      <rPr>
        <sz val="18"/>
        <rFont val="仿宋_GB2312"/>
        <family val="2"/>
        <charset val="-122"/>
      </rPr>
      <t>试产并投产</t>
    </r>
  </si>
  <si>
    <r>
      <rPr>
        <sz val="18"/>
        <rFont val="仿宋_GB2312"/>
        <family val="2"/>
        <charset val="-122"/>
      </rPr>
      <t>（五）建材与新材料</t>
    </r>
  </si>
  <si>
    <r>
      <rPr>
        <sz val="18"/>
        <rFont val="仿宋_GB2312"/>
        <family val="2"/>
        <charset val="-122"/>
      </rPr>
      <t>晶联光电年产</t>
    </r>
    <r>
      <rPr>
        <sz val="18"/>
        <rFont val="Times New Roman"/>
        <family val="2"/>
        <charset val="-122"/>
      </rPr>
      <t>500</t>
    </r>
    <r>
      <rPr>
        <sz val="18"/>
        <rFont val="仿宋_GB2312"/>
        <family val="2"/>
        <charset val="-122"/>
      </rPr>
      <t>吨</t>
    </r>
    <r>
      <rPr>
        <sz val="18"/>
        <rFont val="Times New Roman"/>
        <family val="2"/>
        <charset val="-122"/>
      </rPr>
      <t>ITO</t>
    </r>
    <r>
      <rPr>
        <sz val="18"/>
        <rFont val="仿宋_GB2312"/>
        <family val="2"/>
        <charset val="-122"/>
      </rPr>
      <t>靶材项目</t>
    </r>
  </si>
  <si>
    <r>
      <rPr>
        <sz val="18"/>
        <rFont val="仿宋_GB2312"/>
        <family val="2"/>
        <charset val="-122"/>
      </rPr>
      <t>广西晶联光电材料有限责任公司</t>
    </r>
  </si>
  <si>
    <r>
      <rPr>
        <sz val="18"/>
        <rFont val="仿宋_GB2312"/>
        <family val="2"/>
        <charset val="-122"/>
      </rPr>
      <t>建设满足年产</t>
    </r>
    <r>
      <rPr>
        <sz val="18"/>
        <rFont val="Times New Roman"/>
        <family val="2"/>
        <charset val="-122"/>
      </rPr>
      <t>500</t>
    </r>
    <r>
      <rPr>
        <sz val="18"/>
        <rFont val="仿宋_GB2312"/>
        <family val="2"/>
        <charset val="-122"/>
      </rPr>
      <t>吨高性能</t>
    </r>
    <r>
      <rPr>
        <sz val="18"/>
        <rFont val="Times New Roman"/>
        <family val="2"/>
        <charset val="-122"/>
      </rPr>
      <t>ITO</t>
    </r>
    <r>
      <rPr>
        <sz val="18"/>
        <rFont val="仿宋_GB2312"/>
        <family val="2"/>
        <charset val="-122"/>
      </rPr>
      <t>靶材的生产线、</t>
    </r>
    <r>
      <rPr>
        <sz val="18"/>
        <rFont val="Times New Roman"/>
        <family val="2"/>
        <charset val="-122"/>
      </rPr>
      <t>ITO</t>
    </r>
    <r>
      <rPr>
        <sz val="18"/>
        <rFont val="仿宋_GB2312"/>
        <family val="2"/>
        <charset val="-122"/>
      </rPr>
      <t>靶材的产品设计及测试中心，以及项目所需行政办公及生活服务设施等。其中生产线一期新建年产</t>
    </r>
    <r>
      <rPr>
        <sz val="18"/>
        <rFont val="Times New Roman"/>
        <family val="2"/>
        <charset val="-122"/>
      </rPr>
      <t>300</t>
    </r>
    <r>
      <rPr>
        <sz val="18"/>
        <rFont val="仿宋_GB2312"/>
        <family val="2"/>
        <charset val="-122"/>
      </rPr>
      <t>吨</t>
    </r>
    <r>
      <rPr>
        <sz val="18"/>
        <rFont val="Times New Roman"/>
        <family val="2"/>
        <charset val="-122"/>
      </rPr>
      <t>ITO</t>
    </r>
    <r>
      <rPr>
        <sz val="18"/>
        <rFont val="仿宋_GB2312"/>
        <family val="2"/>
        <charset val="-122"/>
      </rPr>
      <t>靶材生产线；二期新建年产</t>
    </r>
    <r>
      <rPr>
        <sz val="18"/>
        <rFont val="Times New Roman"/>
        <family val="2"/>
        <charset val="-122"/>
      </rPr>
      <t>200</t>
    </r>
    <r>
      <rPr>
        <sz val="18"/>
        <rFont val="仿宋_GB2312"/>
        <family val="2"/>
        <charset val="-122"/>
      </rPr>
      <t>吨</t>
    </r>
    <r>
      <rPr>
        <sz val="18"/>
        <rFont val="Times New Roman"/>
        <family val="2"/>
        <charset val="-122"/>
      </rPr>
      <t>IT0</t>
    </r>
    <r>
      <rPr>
        <sz val="18"/>
        <rFont val="仿宋_GB2312"/>
        <family val="2"/>
        <charset val="-122"/>
      </rPr>
      <t>靶材生产线</t>
    </r>
  </si>
  <si>
    <r>
      <rPr>
        <sz val="18"/>
        <rFont val="仿宋_GB2312"/>
        <family val="2"/>
        <charset val="-122"/>
      </rPr>
      <t>广西万腾钢结构有限公司白露生产基地项目</t>
    </r>
  </si>
  <si>
    <r>
      <rPr>
        <sz val="18"/>
        <rFont val="仿宋_GB2312"/>
        <family val="2"/>
        <charset val="-122"/>
      </rPr>
      <t>广西万腾钢结构有限公司</t>
    </r>
  </si>
  <si>
    <r>
      <rPr>
        <sz val="18"/>
        <rFont val="仿宋_GB2312"/>
        <family val="2"/>
        <charset val="-122"/>
      </rPr>
      <t>项目用地</t>
    </r>
    <r>
      <rPr>
        <sz val="18"/>
        <rFont val="Times New Roman"/>
        <family val="2"/>
        <charset val="-122"/>
      </rPr>
      <t>35.86</t>
    </r>
    <r>
      <rPr>
        <sz val="18"/>
        <rFont val="仿宋_GB2312"/>
        <family val="2"/>
        <charset val="-122"/>
      </rPr>
      <t>亩，拟建设拟建设</t>
    </r>
    <r>
      <rPr>
        <sz val="18"/>
        <rFont val="Times New Roman"/>
        <family val="2"/>
        <charset val="-122"/>
      </rPr>
      <t>1</t>
    </r>
    <r>
      <rPr>
        <sz val="18"/>
        <rFont val="仿宋_GB2312"/>
        <family val="2"/>
        <charset val="-122"/>
      </rPr>
      <t>栋车间厂房、</t>
    </r>
    <r>
      <rPr>
        <sz val="18"/>
        <rFont val="Times New Roman"/>
        <family val="2"/>
        <charset val="-122"/>
      </rPr>
      <t>1</t>
    </r>
    <r>
      <rPr>
        <sz val="18"/>
        <rFont val="仿宋_GB2312"/>
        <family val="2"/>
        <charset val="-122"/>
      </rPr>
      <t>栋倒班楼和</t>
    </r>
    <r>
      <rPr>
        <sz val="18"/>
        <rFont val="Times New Roman"/>
        <family val="2"/>
        <charset val="-122"/>
      </rPr>
      <t>1</t>
    </r>
    <r>
      <rPr>
        <sz val="18"/>
        <rFont val="仿宋_GB2312"/>
        <family val="2"/>
        <charset val="-122"/>
      </rPr>
      <t>栋办公楼，建成后主要从事钢结构加工、彩钢瓦加工、钢筋半成品制作等</t>
    </r>
  </si>
  <si>
    <r>
      <rPr>
        <sz val="18"/>
        <rFont val="仿宋_GB2312"/>
        <family val="2"/>
        <charset val="-122"/>
      </rPr>
      <t>完成厂房建设，投入试产</t>
    </r>
  </si>
  <si>
    <r>
      <rPr>
        <sz val="18"/>
        <rFont val="仿宋_GB2312"/>
        <family val="2"/>
        <charset val="-122"/>
      </rPr>
      <t>完成厂房主体建设</t>
    </r>
  </si>
  <si>
    <r>
      <rPr>
        <sz val="18"/>
        <rFont val="仿宋_GB2312"/>
        <family val="2"/>
        <charset val="-122"/>
      </rPr>
      <t>中建柳州绿色混凝土生产基地项目</t>
    </r>
  </si>
  <si>
    <r>
      <rPr>
        <sz val="18"/>
        <rFont val="仿宋_GB2312"/>
        <family val="2"/>
        <charset val="-122"/>
      </rPr>
      <t>广西中建西部建设有限公司</t>
    </r>
  </si>
  <si>
    <r>
      <rPr>
        <sz val="18"/>
        <rFont val="仿宋_GB2312"/>
        <family val="2"/>
        <charset val="-122"/>
      </rPr>
      <t>建设年产</t>
    </r>
    <r>
      <rPr>
        <sz val="18"/>
        <rFont val="Times New Roman"/>
        <family val="2"/>
        <charset val="-122"/>
      </rPr>
      <t>80</t>
    </r>
    <r>
      <rPr>
        <sz val="18"/>
        <rFont val="仿宋_GB2312"/>
        <family val="2"/>
        <charset val="-122"/>
      </rPr>
      <t>万方混凝土的绿色环保型混凝土搅拌站、砂石料仓以及完全封闭搅拌楼</t>
    </r>
  </si>
  <si>
    <r>
      <rPr>
        <sz val="18"/>
        <rFont val="仿宋_GB2312"/>
        <family val="2"/>
        <charset val="-122"/>
      </rPr>
      <t>广西七色珠光年产</t>
    </r>
    <r>
      <rPr>
        <sz val="18"/>
        <rFont val="Times New Roman"/>
        <family val="2"/>
        <charset val="-122"/>
      </rPr>
      <t>3</t>
    </r>
    <r>
      <rPr>
        <sz val="18"/>
        <rFont val="仿宋_GB2312"/>
        <family val="2"/>
        <charset val="-122"/>
      </rPr>
      <t>万吨珠光效应材料（</t>
    </r>
    <r>
      <rPr>
        <sz val="18"/>
        <rFont val="Times New Roman"/>
        <family val="2"/>
        <charset val="-122"/>
      </rPr>
      <t>GMP</t>
    </r>
    <r>
      <rPr>
        <sz val="18"/>
        <rFont val="仿宋_GB2312"/>
        <family val="2"/>
        <charset val="-122"/>
      </rPr>
      <t>）项目（二期）</t>
    </r>
  </si>
  <si>
    <r>
      <rPr>
        <sz val="18"/>
        <rFont val="仿宋_GB2312"/>
        <family val="2"/>
        <charset val="-122"/>
      </rPr>
      <t>广西七色珠光效应材料有限公司</t>
    </r>
  </si>
  <si>
    <r>
      <rPr>
        <sz val="18"/>
        <rFont val="仿宋_GB2312"/>
        <family val="2"/>
        <charset val="-122"/>
      </rPr>
      <t>总建筑面积</t>
    </r>
    <r>
      <rPr>
        <sz val="18"/>
        <rFont val="Times New Roman"/>
        <family val="2"/>
        <charset val="-122"/>
      </rPr>
      <t>10.96</t>
    </r>
    <r>
      <rPr>
        <sz val="18"/>
        <rFont val="仿宋_GB2312"/>
        <family val="2"/>
        <charset val="-122"/>
      </rPr>
      <t>万平方米，年产</t>
    </r>
    <r>
      <rPr>
        <sz val="18"/>
        <rFont val="Times New Roman"/>
        <family val="2"/>
        <charset val="-122"/>
      </rPr>
      <t>2</t>
    </r>
    <r>
      <rPr>
        <sz val="18"/>
        <rFont val="仿宋_GB2312"/>
        <family val="2"/>
        <charset val="-122"/>
      </rPr>
      <t>万吨珠光材料，其中</t>
    </r>
    <r>
      <rPr>
        <sz val="18"/>
        <rFont val="Times New Roman"/>
        <family val="2"/>
        <charset val="-122"/>
      </rPr>
      <t>1.5</t>
    </r>
    <r>
      <rPr>
        <sz val="18"/>
        <rFont val="仿宋_GB2312"/>
        <family val="2"/>
        <charset val="-122"/>
      </rPr>
      <t>万吨常规工业级珠光材料，</t>
    </r>
    <r>
      <rPr>
        <sz val="18"/>
        <rFont val="Times New Roman"/>
        <family val="2"/>
        <charset val="-122"/>
      </rPr>
      <t>0.5</t>
    </r>
    <r>
      <rPr>
        <sz val="18"/>
        <rFont val="仿宋_GB2312"/>
        <family val="2"/>
        <charset val="-122"/>
      </rPr>
      <t>万吨汽车耐候级珠光材料</t>
    </r>
  </si>
  <si>
    <r>
      <rPr>
        <sz val="18"/>
        <rFont val="仿宋_GB2312"/>
        <family val="2"/>
        <charset val="-122"/>
      </rPr>
      <t>计划一季度完成</t>
    </r>
    <r>
      <rPr>
        <sz val="18"/>
        <rFont val="Times New Roman"/>
        <family val="2"/>
        <charset val="-122"/>
      </rPr>
      <t>1</t>
    </r>
    <r>
      <rPr>
        <sz val="18"/>
        <rFont val="仿宋_GB2312"/>
        <family val="2"/>
        <charset val="-122"/>
      </rPr>
      <t>栋厂房建设</t>
    </r>
  </si>
  <si>
    <r>
      <rPr>
        <sz val="18"/>
        <rFont val="仿宋_GB2312"/>
        <family val="2"/>
        <charset val="-122"/>
      </rPr>
      <t>计划二季度完成总工程量</t>
    </r>
    <r>
      <rPr>
        <sz val="18"/>
        <rFont val="Times New Roman"/>
        <family val="2"/>
        <charset val="-122"/>
      </rPr>
      <t>50%</t>
    </r>
  </si>
  <si>
    <r>
      <rPr>
        <sz val="18"/>
        <rFont val="仿宋_GB2312"/>
        <family val="2"/>
        <charset val="-122"/>
      </rPr>
      <t>计划三季度完成总工程量</t>
    </r>
    <r>
      <rPr>
        <sz val="18"/>
        <rFont val="Times New Roman"/>
        <family val="2"/>
        <charset val="-122"/>
      </rPr>
      <t>55%</t>
    </r>
  </si>
  <si>
    <r>
      <rPr>
        <sz val="18"/>
        <rFont val="仿宋_GB2312"/>
        <family val="2"/>
        <charset val="-122"/>
      </rPr>
      <t>计划四季度完成总工程量</t>
    </r>
    <r>
      <rPr>
        <sz val="18"/>
        <rFont val="Times New Roman"/>
        <family val="2"/>
        <charset val="-122"/>
      </rPr>
      <t>60%</t>
    </r>
  </si>
  <si>
    <r>
      <rPr>
        <sz val="18"/>
        <rFont val="仿宋_GB2312"/>
        <family val="2"/>
        <charset val="-122"/>
      </rPr>
      <t>轻质节能墙材和文旅诗宿智能化生产项目</t>
    </r>
  </si>
  <si>
    <r>
      <rPr>
        <sz val="18"/>
        <rFont val="仿宋_GB2312"/>
        <family val="2"/>
        <charset val="-122"/>
      </rPr>
      <t>广西豪川新型材料科技有限公司</t>
    </r>
  </si>
  <si>
    <r>
      <rPr>
        <sz val="18"/>
        <rFont val="仿宋_GB2312"/>
        <family val="2"/>
        <charset val="-122"/>
      </rPr>
      <t>占地</t>
    </r>
    <r>
      <rPr>
        <sz val="18"/>
        <rFont val="Times New Roman"/>
        <family val="2"/>
        <charset val="-122"/>
      </rPr>
      <t>120.33</t>
    </r>
    <r>
      <rPr>
        <sz val="18"/>
        <rFont val="仿宋_GB2312"/>
        <family val="2"/>
        <charset val="-122"/>
      </rPr>
      <t>亩（约</t>
    </r>
    <r>
      <rPr>
        <sz val="18"/>
        <rFont val="Times New Roman"/>
        <family val="2"/>
        <charset val="-122"/>
      </rPr>
      <t>80222.46</t>
    </r>
    <r>
      <rPr>
        <sz val="18"/>
        <rFont val="仿宋_GB2312"/>
        <family val="2"/>
        <charset val="-122"/>
      </rPr>
      <t>平方米），总建筑面积</t>
    </r>
    <r>
      <rPr>
        <sz val="18"/>
        <rFont val="Times New Roman"/>
        <family val="2"/>
        <charset val="-122"/>
      </rPr>
      <t>130000</t>
    </r>
    <r>
      <rPr>
        <sz val="18"/>
        <rFont val="仿宋_GB2312"/>
        <family val="2"/>
        <charset val="-122"/>
      </rPr>
      <t>平方米。建设内容包括研发楼</t>
    </r>
    <r>
      <rPr>
        <sz val="18"/>
        <rFont val="Times New Roman"/>
        <family val="2"/>
        <charset val="-122"/>
      </rPr>
      <t>1</t>
    </r>
    <r>
      <rPr>
        <sz val="18"/>
        <rFont val="仿宋_GB2312"/>
        <family val="2"/>
        <charset val="-122"/>
      </rPr>
      <t>栋、办公楼</t>
    </r>
    <r>
      <rPr>
        <sz val="18"/>
        <rFont val="Times New Roman"/>
        <family val="2"/>
        <charset val="-122"/>
      </rPr>
      <t>1</t>
    </r>
    <r>
      <rPr>
        <sz val="18"/>
        <rFont val="仿宋_GB2312"/>
        <family val="2"/>
        <charset val="-122"/>
      </rPr>
      <t>栋等</t>
    </r>
  </si>
  <si>
    <r>
      <rPr>
        <sz val="18"/>
        <rFont val="仿宋_GB2312"/>
        <family val="2"/>
        <charset val="-122"/>
      </rPr>
      <t>完成</t>
    </r>
    <r>
      <rPr>
        <sz val="18"/>
        <rFont val="Times New Roman"/>
        <family val="2"/>
        <charset val="-122"/>
      </rPr>
      <t>5</t>
    </r>
    <r>
      <rPr>
        <sz val="18"/>
        <rFont val="仿宋_GB2312"/>
        <family val="2"/>
        <charset val="-122"/>
      </rPr>
      <t>万平米标准厂房建设</t>
    </r>
  </si>
  <si>
    <r>
      <rPr>
        <sz val="18"/>
        <rFont val="仿宋_GB2312"/>
        <family val="2"/>
        <charset val="-122"/>
      </rPr>
      <t>完成总平及单体方案设计</t>
    </r>
  </si>
  <si>
    <r>
      <rPr>
        <sz val="18"/>
        <rFont val="仿宋_GB2312"/>
        <family val="2"/>
        <charset val="-122"/>
      </rPr>
      <t>磷石膏渣综合利用暨新型环保建材项目</t>
    </r>
  </si>
  <si>
    <r>
      <rPr>
        <sz val="18"/>
        <rFont val="仿宋_GB2312"/>
        <family val="2"/>
        <charset val="-122"/>
      </rPr>
      <t>广西悦采科技有限公司</t>
    </r>
  </si>
  <si>
    <r>
      <rPr>
        <sz val="18"/>
        <rFont val="仿宋_GB2312"/>
        <family val="2"/>
        <charset val="-122"/>
      </rPr>
      <t>项目用地面积约</t>
    </r>
    <r>
      <rPr>
        <sz val="18"/>
        <rFont val="Times New Roman"/>
        <family val="2"/>
        <charset val="-122"/>
      </rPr>
      <t>20</t>
    </r>
    <r>
      <rPr>
        <sz val="18"/>
        <rFont val="仿宋_GB2312"/>
        <family val="2"/>
        <charset val="-122"/>
      </rPr>
      <t>亩，总建筑面积</t>
    </r>
    <r>
      <rPr>
        <sz val="18"/>
        <rFont val="Times New Roman"/>
        <family val="2"/>
        <charset val="-122"/>
      </rPr>
      <t>9200</t>
    </r>
    <r>
      <rPr>
        <sz val="18"/>
        <rFont val="仿宋_GB2312"/>
        <family val="2"/>
        <charset val="-122"/>
      </rPr>
      <t>平方米，新建</t>
    </r>
    <r>
      <rPr>
        <sz val="18"/>
        <rFont val="Times New Roman"/>
        <family val="2"/>
        <charset val="-122"/>
      </rPr>
      <t>1</t>
    </r>
    <r>
      <rPr>
        <sz val="18"/>
        <rFont val="仿宋_GB2312"/>
        <family val="2"/>
        <charset val="-122"/>
      </rPr>
      <t>栋办公楼，</t>
    </r>
    <r>
      <rPr>
        <sz val="18"/>
        <rFont val="Times New Roman"/>
        <family val="2"/>
        <charset val="-122"/>
      </rPr>
      <t>1</t>
    </r>
    <r>
      <rPr>
        <sz val="18"/>
        <rFont val="仿宋_GB2312"/>
        <family val="2"/>
        <charset val="-122"/>
      </rPr>
      <t>栋员工倒班楼，</t>
    </r>
    <r>
      <rPr>
        <sz val="18"/>
        <rFont val="Times New Roman"/>
        <family val="2"/>
        <charset val="-122"/>
      </rPr>
      <t>1</t>
    </r>
    <r>
      <rPr>
        <sz val="18"/>
        <rFont val="仿宋_GB2312"/>
        <family val="2"/>
        <charset val="-122"/>
      </rPr>
      <t>栋厂房及配套设施</t>
    </r>
  </si>
  <si>
    <r>
      <rPr>
        <sz val="18"/>
        <rFont val="仿宋_GB2312"/>
        <family val="2"/>
        <charset val="-122"/>
      </rPr>
      <t>广西深广节能科技有限责任公司年产建筑门窗、防火玻璃项目</t>
    </r>
  </si>
  <si>
    <r>
      <rPr>
        <sz val="18"/>
        <rFont val="仿宋_GB2312"/>
        <family val="2"/>
        <charset val="-122"/>
      </rPr>
      <t>广西深广节能科技有限责任公司</t>
    </r>
  </si>
  <si>
    <r>
      <rPr>
        <sz val="18"/>
        <rFont val="仿宋_GB2312"/>
        <family val="2"/>
        <charset val="-122"/>
      </rPr>
      <t>项目用地面积</t>
    </r>
    <r>
      <rPr>
        <sz val="18"/>
        <rFont val="Times New Roman"/>
        <family val="2"/>
        <charset val="-122"/>
      </rPr>
      <t>100</t>
    </r>
    <r>
      <rPr>
        <sz val="18"/>
        <rFont val="仿宋_GB2312"/>
        <family val="2"/>
        <charset val="-122"/>
      </rPr>
      <t>亩，新建</t>
    </r>
    <r>
      <rPr>
        <sz val="18"/>
        <rFont val="Times New Roman"/>
        <family val="2"/>
        <charset val="-122"/>
      </rPr>
      <t>6</t>
    </r>
    <r>
      <rPr>
        <sz val="18"/>
        <rFont val="仿宋_GB2312"/>
        <family val="2"/>
        <charset val="-122"/>
      </rPr>
      <t>条全自动智能化节能玻璃生产线和</t>
    </r>
    <r>
      <rPr>
        <sz val="18"/>
        <rFont val="Times New Roman"/>
        <family val="2"/>
        <charset val="-122"/>
      </rPr>
      <t>2</t>
    </r>
    <r>
      <rPr>
        <sz val="18"/>
        <rFont val="仿宋_GB2312"/>
        <family val="2"/>
        <charset val="-122"/>
      </rPr>
      <t>条</t>
    </r>
    <r>
      <rPr>
        <sz val="18"/>
        <rFont val="Times New Roman"/>
        <family val="2"/>
        <charset val="-122"/>
      </rPr>
      <t>20</t>
    </r>
    <r>
      <rPr>
        <sz val="18"/>
        <rFont val="仿宋_GB2312"/>
        <family val="2"/>
        <charset val="-122"/>
      </rPr>
      <t>万平方米全自动智能化高新技术防火玻璃生产线</t>
    </r>
  </si>
  <si>
    <r>
      <rPr>
        <sz val="18"/>
        <rFont val="仿宋_GB2312"/>
        <family val="2"/>
        <charset val="-122"/>
      </rPr>
      <t>装配式钢结构白露生产基地建设项目</t>
    </r>
  </si>
  <si>
    <r>
      <rPr>
        <sz val="18"/>
        <rFont val="仿宋_GB2312"/>
        <family val="2"/>
        <charset val="-122"/>
      </rPr>
      <t>广西巨通钢结构工程有限公司</t>
    </r>
  </si>
  <si>
    <r>
      <rPr>
        <sz val="18"/>
        <rFont val="仿宋_GB2312"/>
        <family val="2"/>
        <charset val="-122"/>
      </rPr>
      <t>新建厂房建筑面积约</t>
    </r>
    <r>
      <rPr>
        <sz val="18"/>
        <rFont val="Times New Roman"/>
        <family val="2"/>
        <charset val="-122"/>
      </rPr>
      <t>16800</t>
    </r>
    <r>
      <rPr>
        <sz val="18"/>
        <rFont val="仿宋_GB2312"/>
        <family val="2"/>
        <charset val="-122"/>
      </rPr>
      <t>平方米，其余为办公楼和宿舍楼，主要从事钢结构生产基地建设，包括冲压车间、焊接车间等水泥预制品</t>
    </r>
  </si>
  <si>
    <r>
      <rPr>
        <sz val="18"/>
        <rFont val="仿宋_GB2312"/>
        <family val="2"/>
        <charset val="-122"/>
      </rPr>
      <t>厂房完成主体施工，试生产</t>
    </r>
  </si>
  <si>
    <r>
      <rPr>
        <sz val="18"/>
        <rFont val="仿宋_GB2312"/>
        <family val="2"/>
        <charset val="-122"/>
      </rPr>
      <t>建筑新型与节能环保材料智能生产线项目</t>
    </r>
  </si>
  <si>
    <r>
      <rPr>
        <sz val="18"/>
        <rFont val="仿宋_GB2312"/>
        <family val="2"/>
        <charset val="-122"/>
      </rPr>
      <t>柳州惠刚科技有限责任公司</t>
    </r>
  </si>
  <si>
    <r>
      <rPr>
        <sz val="18"/>
        <rFont val="仿宋_GB2312"/>
        <family val="2"/>
        <charset val="-122"/>
      </rPr>
      <t>用地面积约</t>
    </r>
    <r>
      <rPr>
        <sz val="18"/>
        <rFont val="Times New Roman"/>
        <family val="2"/>
        <charset val="-122"/>
      </rPr>
      <t>30</t>
    </r>
    <r>
      <rPr>
        <sz val="18"/>
        <rFont val="仿宋_GB2312"/>
        <family val="2"/>
        <charset val="-122"/>
      </rPr>
      <t>亩，项目建设内容包括</t>
    </r>
    <r>
      <rPr>
        <sz val="18"/>
        <rFont val="Times New Roman"/>
        <family val="2"/>
        <charset val="-122"/>
      </rPr>
      <t>10</t>
    </r>
    <r>
      <rPr>
        <sz val="18"/>
        <rFont val="仿宋_GB2312"/>
        <family val="2"/>
        <charset val="-122"/>
      </rPr>
      <t>条建筑新型与节能环保材料智能生产线、以及相关辅助设施设备</t>
    </r>
  </si>
  <si>
    <r>
      <rPr>
        <sz val="18"/>
        <rFont val="仿宋_GB2312"/>
        <family val="2"/>
        <charset val="-122"/>
      </rPr>
      <t>厂房完工，投入试产</t>
    </r>
  </si>
  <si>
    <r>
      <rPr>
        <sz val="18"/>
        <rFont val="仿宋_GB2312"/>
        <family val="2"/>
        <charset val="-122"/>
      </rPr>
      <t>柳州同欧装配式钢结构生产项目</t>
    </r>
  </si>
  <si>
    <r>
      <rPr>
        <sz val="18"/>
        <rFont val="仿宋_GB2312"/>
        <family val="2"/>
        <charset val="-122"/>
      </rPr>
      <t>柳州市同欧材料科技有限公司</t>
    </r>
  </si>
  <si>
    <r>
      <rPr>
        <sz val="18"/>
        <rFont val="仿宋_GB2312"/>
        <family val="2"/>
        <charset val="-122"/>
      </rPr>
      <t>总建筑面积</t>
    </r>
    <r>
      <rPr>
        <sz val="18"/>
        <rFont val="Times New Roman"/>
        <family val="2"/>
        <charset val="-122"/>
      </rPr>
      <t>49443</t>
    </r>
    <r>
      <rPr>
        <sz val="18"/>
        <rFont val="仿宋_GB2312"/>
        <family val="2"/>
        <charset val="-122"/>
      </rPr>
      <t>平方米，新建车间、研发中心等，达产后年产</t>
    </r>
    <r>
      <rPr>
        <sz val="18"/>
        <rFont val="Times New Roman"/>
        <family val="2"/>
        <charset val="-122"/>
      </rPr>
      <t>2</t>
    </r>
    <r>
      <rPr>
        <sz val="18"/>
        <rFont val="仿宋_GB2312"/>
        <family val="2"/>
        <charset val="-122"/>
      </rPr>
      <t>万吨装配式钢结构产品</t>
    </r>
  </si>
  <si>
    <r>
      <rPr>
        <sz val="18"/>
        <rFont val="仿宋_GB2312"/>
        <family val="2"/>
        <charset val="-122"/>
      </rPr>
      <t>厂房主体完成施工，达到交付条件</t>
    </r>
  </si>
  <si>
    <r>
      <rPr>
        <sz val="18"/>
        <rFont val="仿宋_GB2312"/>
        <family val="2"/>
        <charset val="-122"/>
      </rPr>
      <t>厂房达到交付条件，投产</t>
    </r>
  </si>
  <si>
    <r>
      <rPr>
        <sz val="18"/>
        <rFont val="仿宋_GB2312"/>
        <family val="2"/>
        <charset val="-122"/>
      </rPr>
      <t>（六）采矿冶炼</t>
    </r>
  </si>
  <si>
    <r>
      <rPr>
        <sz val="18"/>
        <rFont val="仿宋_GB2312"/>
        <family val="2"/>
        <charset val="-122"/>
      </rPr>
      <t>高强钢热处理线项目</t>
    </r>
  </si>
  <si>
    <r>
      <rPr>
        <sz val="18"/>
        <rFont val="仿宋_GB2312"/>
        <family val="2"/>
        <charset val="-122"/>
      </rPr>
      <t>广西柳州钢铁集团有限公司</t>
    </r>
  </si>
  <si>
    <r>
      <rPr>
        <sz val="18"/>
        <rFont val="仿宋_GB2312"/>
        <family val="2"/>
        <charset val="-122"/>
      </rPr>
      <t>本项目拟建设两条高强钢热处理线，设计年产约</t>
    </r>
    <r>
      <rPr>
        <sz val="18"/>
        <rFont val="Times New Roman"/>
        <family val="2"/>
        <charset val="-122"/>
      </rPr>
      <t>60</t>
    </r>
    <r>
      <rPr>
        <sz val="18"/>
        <rFont val="仿宋_GB2312"/>
        <family val="2"/>
        <charset val="-122"/>
      </rPr>
      <t>万吨高强钢，产品主要销往两广、湖南、湖北、西南等重点地区以及全国市场</t>
    </r>
  </si>
  <si>
    <r>
      <rPr>
        <sz val="18"/>
        <rFont val="仿宋_GB2312"/>
        <family val="2"/>
        <charset val="-122"/>
      </rPr>
      <t>可行性研究报告审批</t>
    </r>
  </si>
  <si>
    <r>
      <rPr>
        <sz val="18"/>
        <rFont val="仿宋_GB2312"/>
        <family val="2"/>
        <charset val="-122"/>
      </rPr>
      <t>完成初步设计及审批</t>
    </r>
  </si>
  <si>
    <r>
      <rPr>
        <sz val="18"/>
        <rFont val="仿宋_GB2312"/>
        <family val="2"/>
        <charset val="-122"/>
      </rPr>
      <t>完成施工图设计</t>
    </r>
  </si>
  <si>
    <r>
      <rPr>
        <sz val="18"/>
        <rFont val="仿宋_GB2312"/>
        <family val="2"/>
        <charset val="-122"/>
      </rPr>
      <t>融安县浮石镇崖脚建筑石料用白云岩矿项目</t>
    </r>
  </si>
  <si>
    <r>
      <rPr>
        <sz val="18"/>
        <rFont val="仿宋_GB2312"/>
        <family val="2"/>
        <charset val="-122"/>
      </rPr>
      <t>柳州市农投矿业投资有限公司</t>
    </r>
  </si>
  <si>
    <r>
      <rPr>
        <sz val="18"/>
        <rFont val="仿宋_GB2312"/>
        <family val="2"/>
        <charset val="-122"/>
      </rPr>
      <t>项目总用地面积约</t>
    </r>
    <r>
      <rPr>
        <sz val="18"/>
        <rFont val="Times New Roman"/>
        <family val="2"/>
        <charset val="-122"/>
      </rPr>
      <t>368</t>
    </r>
    <r>
      <rPr>
        <sz val="18"/>
        <rFont val="仿宋_GB2312"/>
        <family val="2"/>
        <charset val="-122"/>
      </rPr>
      <t>亩</t>
    </r>
    <r>
      <rPr>
        <sz val="18"/>
        <rFont val="Times New Roman"/>
        <family val="2"/>
        <charset val="-122"/>
      </rPr>
      <t>,</t>
    </r>
    <r>
      <rPr>
        <sz val="18"/>
        <rFont val="仿宋_GB2312"/>
        <family val="2"/>
        <charset val="-122"/>
      </rPr>
      <t>主要建设矿山开采、砂石骨料生产线等，项目开采规模</t>
    </r>
    <r>
      <rPr>
        <sz val="18"/>
        <rFont val="Times New Roman"/>
        <family val="2"/>
        <charset val="-122"/>
      </rPr>
      <t>150</t>
    </r>
    <r>
      <rPr>
        <sz val="18"/>
        <rFont val="仿宋_GB2312"/>
        <family val="2"/>
        <charset val="-122"/>
      </rPr>
      <t>万吨</t>
    </r>
    <r>
      <rPr>
        <sz val="18"/>
        <rFont val="Times New Roman"/>
        <family val="2"/>
        <charset val="-122"/>
      </rPr>
      <t>/</t>
    </r>
    <r>
      <rPr>
        <sz val="18"/>
        <rFont val="仿宋_GB2312"/>
        <family val="2"/>
        <charset val="-122"/>
      </rPr>
      <t>年</t>
    </r>
  </si>
  <si>
    <r>
      <rPr>
        <sz val="18"/>
        <rFont val="仿宋_GB2312"/>
        <family val="2"/>
        <charset val="-122"/>
      </rPr>
      <t>推进制约项目建设的征地、用地报批及出让、解决林地指标问题等工作；完成临建搭设、水电铺设、矿山土方勘察等施工前期工作</t>
    </r>
  </si>
  <si>
    <r>
      <rPr>
        <sz val="18"/>
        <rFont val="仿宋_GB2312"/>
        <family val="2"/>
        <charset val="-122"/>
      </rPr>
      <t>开工建设，完成主体工程的</t>
    </r>
    <r>
      <rPr>
        <sz val="18"/>
        <rFont val="Times New Roman"/>
        <family val="2"/>
        <charset val="-122"/>
      </rPr>
      <t>20%</t>
    </r>
    <r>
      <rPr>
        <sz val="18"/>
        <rFont val="仿宋_GB2312"/>
        <family val="2"/>
        <charset val="-122"/>
      </rPr>
      <t>，主要完成矿山道路开拓、厂区回填等工作</t>
    </r>
  </si>
  <si>
    <r>
      <rPr>
        <sz val="18"/>
        <rFont val="仿宋_GB2312"/>
        <family val="2"/>
        <charset val="-122"/>
      </rPr>
      <t>完成主体工程的</t>
    </r>
    <r>
      <rPr>
        <sz val="18"/>
        <rFont val="Times New Roman"/>
        <family val="2"/>
        <charset val="-122"/>
      </rPr>
      <t>40%</t>
    </r>
    <r>
      <rPr>
        <sz val="18"/>
        <rFont val="仿宋_GB2312"/>
        <family val="2"/>
        <charset val="-122"/>
      </rPr>
      <t>，主要完成主体基础施工，主机设备基础交安等工作</t>
    </r>
  </si>
  <si>
    <r>
      <rPr>
        <sz val="18"/>
        <rFont val="仿宋_GB2312"/>
        <family val="2"/>
        <charset val="-122"/>
      </rPr>
      <t>完成主体工程的</t>
    </r>
    <r>
      <rPr>
        <sz val="18"/>
        <rFont val="Times New Roman"/>
        <family val="2"/>
        <charset val="-122"/>
      </rPr>
      <t>60%</t>
    </r>
    <r>
      <rPr>
        <sz val="18"/>
        <rFont val="仿宋_GB2312"/>
        <family val="2"/>
        <charset val="-122"/>
      </rPr>
      <t>，矿山平台开拓完成至</t>
    </r>
    <r>
      <rPr>
        <sz val="18"/>
        <rFont val="Times New Roman"/>
        <family val="2"/>
        <charset val="-122"/>
      </rPr>
      <t>50%</t>
    </r>
    <r>
      <rPr>
        <sz val="18"/>
        <rFont val="仿宋_GB2312"/>
        <family val="2"/>
        <charset val="-122"/>
      </rPr>
      <t>，厂区主体工程完成至</t>
    </r>
    <r>
      <rPr>
        <sz val="18"/>
        <rFont val="Times New Roman"/>
        <family val="2"/>
        <charset val="-122"/>
      </rPr>
      <t>60%</t>
    </r>
    <r>
      <rPr>
        <sz val="18"/>
        <rFont val="仿宋_GB2312"/>
        <family val="2"/>
        <charset val="-122"/>
      </rPr>
      <t>，设备开展安装工作</t>
    </r>
  </si>
  <si>
    <r>
      <rPr>
        <sz val="18"/>
        <rFont val="仿宋_GB2312"/>
        <family val="2"/>
        <charset val="-122"/>
      </rPr>
      <t>佰通驰再生资源回收利用项目</t>
    </r>
  </si>
  <si>
    <r>
      <rPr>
        <sz val="18"/>
        <rFont val="仿宋_GB2312"/>
        <family val="2"/>
        <charset val="-122"/>
      </rPr>
      <t>柳州市佰通驰再生资源回收利用有限公司</t>
    </r>
  </si>
  <si>
    <r>
      <rPr>
        <sz val="18"/>
        <rFont val="仿宋_GB2312"/>
        <family val="2"/>
        <charset val="-122"/>
      </rPr>
      <t>租用柳州金属循环利用产业园用地，建设标准厂房，安装生产线进行再生资源回收，具备年加工再利用</t>
    </r>
    <r>
      <rPr>
        <sz val="18"/>
        <rFont val="Times New Roman"/>
        <family val="2"/>
        <charset val="-122"/>
      </rPr>
      <t>45</t>
    </r>
    <r>
      <rPr>
        <sz val="18"/>
        <rFont val="仿宋_GB2312"/>
        <family val="2"/>
        <charset val="-122"/>
      </rPr>
      <t>万吨以上废钢生产能力</t>
    </r>
  </si>
  <si>
    <r>
      <rPr>
        <sz val="18"/>
        <rFont val="仿宋_GB2312"/>
        <family val="2"/>
        <charset val="-122"/>
      </rPr>
      <t>已开工</t>
    </r>
  </si>
  <si>
    <r>
      <rPr>
        <sz val="18"/>
        <rFont val="仿宋_GB2312"/>
        <family val="2"/>
        <charset val="-122"/>
      </rPr>
      <t>融水县六洞工业园区</t>
    </r>
    <r>
      <rPr>
        <sz val="18"/>
        <rFont val="Times New Roman"/>
        <family val="2"/>
        <charset val="-122"/>
      </rPr>
      <t>4×27000kVA</t>
    </r>
    <r>
      <rPr>
        <sz val="18"/>
        <rFont val="仿宋_GB2312"/>
        <family val="2"/>
        <charset val="-122"/>
      </rPr>
      <t>电石矿热电炉技改为</t>
    </r>
    <r>
      <rPr>
        <sz val="18"/>
        <rFont val="Times New Roman"/>
        <family val="2"/>
        <charset val="-122"/>
      </rPr>
      <t>4×25500kVA</t>
    </r>
    <r>
      <rPr>
        <sz val="18"/>
        <rFont val="仿宋_GB2312"/>
        <family val="2"/>
        <charset val="-122"/>
      </rPr>
      <t>高碳铬铁矿热电炉项目</t>
    </r>
  </si>
  <si>
    <r>
      <rPr>
        <sz val="18"/>
        <rFont val="仿宋_GB2312"/>
        <family val="2"/>
        <charset val="-122"/>
      </rPr>
      <t>柳州市启润万泰实业有限公司</t>
    </r>
  </si>
  <si>
    <r>
      <rPr>
        <sz val="18"/>
        <rFont val="仿宋_GB2312"/>
        <family val="2"/>
        <charset val="-122"/>
      </rPr>
      <t>项目占地</t>
    </r>
    <r>
      <rPr>
        <sz val="18"/>
        <rFont val="Times New Roman"/>
        <family val="2"/>
        <charset val="-122"/>
      </rPr>
      <t>468</t>
    </r>
    <r>
      <rPr>
        <sz val="18"/>
        <rFont val="仿宋_GB2312"/>
        <family val="2"/>
        <charset val="-122"/>
      </rPr>
      <t>亩，利用原柳化</t>
    </r>
    <r>
      <rPr>
        <sz val="18"/>
        <rFont val="Times New Roman"/>
        <family val="2"/>
        <charset val="-122"/>
      </rPr>
      <t>4×27000kVA</t>
    </r>
    <r>
      <rPr>
        <sz val="18"/>
        <rFont val="仿宋_GB2312"/>
        <family val="2"/>
        <charset val="-122"/>
      </rPr>
      <t>电石矿热电炉技改为</t>
    </r>
    <r>
      <rPr>
        <sz val="18"/>
        <rFont val="Times New Roman"/>
        <family val="2"/>
        <charset val="-122"/>
      </rPr>
      <t>4×25500kVA</t>
    </r>
    <r>
      <rPr>
        <sz val="18"/>
        <rFont val="仿宋_GB2312"/>
        <family val="2"/>
        <charset val="-122"/>
      </rPr>
      <t>高碳铬铁矿热电炉，并配套建设煤气发电系统、光伏发电系统、烧结系统等附属设施</t>
    </r>
  </si>
  <si>
    <r>
      <t>15</t>
    </r>
    <r>
      <rPr>
        <sz val="18"/>
        <rFont val="仿宋_GB2312"/>
        <family val="2"/>
        <charset val="-122"/>
      </rPr>
      <t>万吨冶金含锌尘泥回转窑处理项目</t>
    </r>
  </si>
  <si>
    <r>
      <rPr>
        <sz val="18"/>
        <rFont val="仿宋_GB2312"/>
        <family val="2"/>
        <charset val="-122"/>
      </rPr>
      <t>广西柳钢环保股份有限公司</t>
    </r>
  </si>
  <si>
    <r>
      <rPr>
        <sz val="18"/>
        <rFont val="仿宋_GB2312"/>
        <family val="2"/>
        <charset val="-122"/>
      </rPr>
      <t>市生态环境局</t>
    </r>
  </si>
  <si>
    <r>
      <rPr>
        <sz val="18"/>
        <rFont val="仿宋_GB2312"/>
        <family val="2"/>
        <charset val="-122"/>
      </rPr>
      <t>在柳钢本部建设一条</t>
    </r>
    <r>
      <rPr>
        <sz val="18"/>
        <rFont val="Times New Roman"/>
        <family val="2"/>
        <charset val="-122"/>
      </rPr>
      <t>D4.2*64</t>
    </r>
    <r>
      <rPr>
        <sz val="18"/>
        <rFont val="仿宋_GB2312"/>
        <family val="2"/>
        <charset val="-122"/>
      </rPr>
      <t>米回转窑冶金含锌尘泥处理生产线，年处理冶金含锌尘泥</t>
    </r>
    <r>
      <rPr>
        <sz val="18"/>
        <rFont val="Times New Roman"/>
        <family val="2"/>
        <charset val="-122"/>
      </rPr>
      <t>15</t>
    </r>
    <r>
      <rPr>
        <sz val="18"/>
        <rFont val="仿宋_GB2312"/>
        <family val="2"/>
        <charset val="-122"/>
      </rPr>
      <t>万吨</t>
    </r>
  </si>
  <si>
    <r>
      <t>EPC</t>
    </r>
    <r>
      <rPr>
        <sz val="18"/>
        <rFont val="仿宋_GB2312"/>
        <family val="2"/>
        <charset val="-122"/>
      </rPr>
      <t>工程招标</t>
    </r>
  </si>
  <si>
    <r>
      <t>1.</t>
    </r>
    <r>
      <rPr>
        <sz val="18"/>
        <rFont val="仿宋_GB2312"/>
        <family val="2"/>
        <charset val="-122"/>
      </rPr>
      <t>工程合同签订；</t>
    </r>
    <r>
      <rPr>
        <sz val="18"/>
        <rFont val="Times New Roman"/>
        <family val="2"/>
        <charset val="-122"/>
      </rPr>
      <t xml:space="preserve">
2.</t>
    </r>
    <r>
      <rPr>
        <sz val="18"/>
        <rFont val="仿宋_GB2312"/>
        <family val="2"/>
        <charset val="-122"/>
      </rPr>
      <t>方案设计、审查、施工图设计；</t>
    </r>
    <r>
      <rPr>
        <sz val="18"/>
        <rFont val="Times New Roman"/>
        <family val="2"/>
        <charset val="-122"/>
      </rPr>
      <t xml:space="preserve">
3.</t>
    </r>
    <r>
      <rPr>
        <sz val="18"/>
        <rFont val="仿宋_GB2312"/>
        <family val="2"/>
        <charset val="-122"/>
      </rPr>
      <t>施工进场手续办理</t>
    </r>
  </si>
  <si>
    <r>
      <rPr>
        <sz val="18"/>
        <rFont val="仿宋_GB2312"/>
        <family val="2"/>
        <charset val="-122"/>
      </rPr>
      <t>施工建设</t>
    </r>
  </si>
  <si>
    <r>
      <rPr>
        <sz val="18"/>
        <rFont val="仿宋_GB2312"/>
        <family val="2"/>
        <charset val="-122"/>
      </rPr>
      <t>融安县斯柳冶化年处理</t>
    </r>
    <r>
      <rPr>
        <sz val="18"/>
        <rFont val="Times New Roman"/>
        <family val="2"/>
        <charset val="-122"/>
      </rPr>
      <t>30</t>
    </r>
    <r>
      <rPr>
        <sz val="18"/>
        <rFont val="仿宋_GB2312"/>
        <family val="2"/>
        <charset val="-122"/>
      </rPr>
      <t>万吨固危废资源综合利用项目</t>
    </r>
  </si>
  <si>
    <r>
      <rPr>
        <sz val="18"/>
        <rFont val="仿宋_GB2312"/>
        <family val="2"/>
        <charset val="-122"/>
      </rPr>
      <t>融安睿智环保科技有限公司</t>
    </r>
  </si>
  <si>
    <r>
      <rPr>
        <sz val="18"/>
        <rFont val="仿宋_GB2312"/>
        <family val="2"/>
        <charset val="-122"/>
      </rPr>
      <t>项目主要针对斯柳工业园内现有项目和生产设备（</t>
    </r>
    <r>
      <rPr>
        <sz val="18"/>
        <rFont val="Times New Roman"/>
        <family val="2"/>
        <charset val="-122"/>
      </rPr>
      <t>2</t>
    </r>
    <r>
      <rPr>
        <sz val="18"/>
        <rFont val="仿宋_GB2312"/>
        <family val="2"/>
        <charset val="-122"/>
      </rPr>
      <t>条还原挥发窑生产线）进行更新换代，技术改造，改建厂房面积</t>
    </r>
    <r>
      <rPr>
        <sz val="18"/>
        <rFont val="Times New Roman"/>
        <family val="2"/>
        <charset val="-122"/>
      </rPr>
      <t>3000</t>
    </r>
    <r>
      <rPr>
        <sz val="18"/>
        <rFont val="仿宋_GB2312"/>
        <family val="2"/>
        <charset val="-122"/>
      </rPr>
      <t>平方米；新安装一条选铁生产线及产品包装等工序</t>
    </r>
  </si>
  <si>
    <r>
      <rPr>
        <sz val="18"/>
        <rFont val="仿宋_GB2312"/>
        <family val="2"/>
        <charset val="-122"/>
      </rPr>
      <t>柳州市柳南区太阳村镇长洞坳大山石灰岩矿矿山开发项目</t>
    </r>
  </si>
  <si>
    <r>
      <rPr>
        <sz val="18"/>
        <rFont val="仿宋_GB2312"/>
        <family val="2"/>
        <charset val="-122"/>
      </rPr>
      <t>柳州兴丰矿业有限公司</t>
    </r>
  </si>
  <si>
    <r>
      <rPr>
        <sz val="18"/>
        <rFont val="仿宋_GB2312"/>
        <family val="2"/>
        <charset val="-122"/>
      </rPr>
      <t>矿山开采矿种为冶金用石灰岩矿，生产规模</t>
    </r>
    <r>
      <rPr>
        <sz val="18"/>
        <rFont val="Times New Roman"/>
        <family val="2"/>
        <charset val="-122"/>
      </rPr>
      <t>800</t>
    </r>
    <r>
      <rPr>
        <sz val="18"/>
        <rFont val="仿宋_GB2312"/>
        <family val="2"/>
        <charset val="-122"/>
      </rPr>
      <t>万吨</t>
    </r>
    <r>
      <rPr>
        <sz val="18"/>
        <rFont val="Times New Roman"/>
        <family val="2"/>
        <charset val="-122"/>
      </rPr>
      <t>/</t>
    </r>
    <r>
      <rPr>
        <sz val="18"/>
        <rFont val="仿宋_GB2312"/>
        <family val="2"/>
        <charset val="-122"/>
      </rPr>
      <t>年</t>
    </r>
  </si>
  <si>
    <r>
      <rPr>
        <sz val="18"/>
        <rFont val="仿宋_GB2312"/>
        <family val="2"/>
        <charset val="-122"/>
      </rPr>
      <t>完成投资</t>
    </r>
    <r>
      <rPr>
        <sz val="18"/>
        <rFont val="Times New Roman"/>
        <family val="2"/>
        <charset val="-122"/>
      </rPr>
      <t>800</t>
    </r>
    <r>
      <rPr>
        <sz val="18"/>
        <rFont val="仿宋_GB2312"/>
        <family val="2"/>
        <charset val="-122"/>
      </rPr>
      <t>万元</t>
    </r>
  </si>
  <si>
    <r>
      <rPr>
        <sz val="18"/>
        <rFont val="仿宋_GB2312"/>
        <family val="2"/>
        <charset val="-122"/>
      </rPr>
      <t>完成投资</t>
    </r>
    <r>
      <rPr>
        <sz val="18"/>
        <rFont val="Times New Roman"/>
        <family val="2"/>
        <charset val="-122"/>
      </rPr>
      <t>1500</t>
    </r>
    <r>
      <rPr>
        <sz val="18"/>
        <rFont val="仿宋_GB2312"/>
        <family val="2"/>
        <charset val="-122"/>
      </rPr>
      <t>万元。</t>
    </r>
  </si>
  <si>
    <r>
      <rPr>
        <sz val="18"/>
        <rFont val="仿宋_GB2312"/>
        <family val="2"/>
        <charset val="-122"/>
      </rPr>
      <t>完成投资</t>
    </r>
    <r>
      <rPr>
        <sz val="18"/>
        <rFont val="Times New Roman"/>
        <family val="2"/>
        <charset val="-122"/>
      </rPr>
      <t>2300</t>
    </r>
    <r>
      <rPr>
        <sz val="18"/>
        <rFont val="仿宋_GB2312"/>
        <family val="2"/>
        <charset val="-122"/>
      </rPr>
      <t>万元。</t>
    </r>
  </si>
  <si>
    <r>
      <rPr>
        <sz val="18"/>
        <rFont val="仿宋_GB2312"/>
        <family val="2"/>
        <charset val="-122"/>
      </rPr>
      <t>完成投资</t>
    </r>
    <r>
      <rPr>
        <sz val="18"/>
        <rFont val="Times New Roman"/>
        <family val="2"/>
        <charset val="-122"/>
      </rPr>
      <t>2900</t>
    </r>
    <r>
      <rPr>
        <sz val="18"/>
        <rFont val="仿宋_GB2312"/>
        <family val="2"/>
        <charset val="-122"/>
      </rPr>
      <t>万元。</t>
    </r>
  </si>
  <si>
    <r>
      <rPr>
        <sz val="18"/>
        <rFont val="仿宋_GB2312"/>
        <family val="2"/>
        <charset val="-122"/>
      </rPr>
      <t>广西鲁板铝制品再生资源循环利用基地项目</t>
    </r>
  </si>
  <si>
    <r>
      <rPr>
        <sz val="18"/>
        <rFont val="仿宋_GB2312"/>
        <family val="2"/>
        <charset val="-122"/>
      </rPr>
      <t>广西鲁板铝合金模板有限公司</t>
    </r>
  </si>
  <si>
    <r>
      <rPr>
        <sz val="18"/>
        <rFont val="仿宋_GB2312"/>
        <family val="2"/>
        <charset val="-122"/>
      </rPr>
      <t>建筑包括办公楼、生产厂房、原料成品库房等</t>
    </r>
  </si>
  <si>
    <r>
      <rPr>
        <sz val="18"/>
        <rFont val="仿宋_GB2312"/>
        <family val="2"/>
        <charset val="-122"/>
      </rPr>
      <t>生产厂房主体施工</t>
    </r>
  </si>
  <si>
    <r>
      <rPr>
        <sz val="18"/>
        <rFont val="仿宋_GB2312"/>
        <family val="2"/>
        <charset val="-122"/>
      </rPr>
      <t>广西环旭贵金属材料有限公司贵金属材料回收项目</t>
    </r>
  </si>
  <si>
    <r>
      <rPr>
        <sz val="18"/>
        <rFont val="仿宋_GB2312"/>
        <family val="2"/>
        <charset val="-122"/>
      </rPr>
      <t>广西环旭贵金属材料有限公司</t>
    </r>
  </si>
  <si>
    <r>
      <rPr>
        <sz val="18"/>
        <rFont val="仿宋_GB2312"/>
        <family val="2"/>
        <charset val="-122"/>
      </rPr>
      <t>感光材料废物、表面处理废物和废催化剂等含贵金属的废物处理。新建危险废弃物预处理车间、贮存车间、处理车间贵金属提炼综合利用等</t>
    </r>
  </si>
  <si>
    <r>
      <rPr>
        <sz val="18"/>
        <rFont val="仿宋_GB2312"/>
        <family val="2"/>
        <charset val="-122"/>
      </rPr>
      <t>完成主体工程的</t>
    </r>
    <r>
      <rPr>
        <sz val="18"/>
        <rFont val="Times New Roman"/>
        <family val="2"/>
        <charset val="-122"/>
      </rPr>
      <t>80%</t>
    </r>
  </si>
  <si>
    <r>
      <rPr>
        <sz val="18"/>
        <rFont val="仿宋_GB2312"/>
        <family val="2"/>
        <charset val="-122"/>
      </rPr>
      <t>完成主体工程的</t>
    </r>
    <r>
      <rPr>
        <sz val="18"/>
        <rFont val="Times New Roman"/>
        <family val="2"/>
        <charset val="-122"/>
      </rPr>
      <t>20%</t>
    </r>
  </si>
  <si>
    <r>
      <rPr>
        <sz val="18"/>
        <rFont val="仿宋_GB2312"/>
        <family val="2"/>
        <charset val="-122"/>
      </rPr>
      <t>完成主体工程的</t>
    </r>
    <r>
      <rPr>
        <sz val="18"/>
        <rFont val="Times New Roman"/>
        <family val="2"/>
        <charset val="-122"/>
      </rPr>
      <t>40%</t>
    </r>
  </si>
  <si>
    <r>
      <rPr>
        <sz val="18"/>
        <rFont val="仿宋_GB2312"/>
        <family val="2"/>
        <charset val="-122"/>
      </rPr>
      <t>完成主体工程的</t>
    </r>
    <r>
      <rPr>
        <sz val="18"/>
        <rFont val="Times New Roman"/>
        <family val="2"/>
        <charset val="-122"/>
      </rPr>
      <t>60%</t>
    </r>
  </si>
  <si>
    <r>
      <rPr>
        <sz val="18"/>
        <rFont val="仿宋_GB2312"/>
        <family val="2"/>
        <charset val="-122"/>
      </rPr>
      <t>柳州市柳北区石碑坪镇老枫石灰岩矿开采项目及绿色矿山建设与附属设施设备采购</t>
    </r>
  </si>
  <si>
    <r>
      <rPr>
        <sz val="18"/>
        <rFont val="仿宋_GB2312"/>
        <family val="2"/>
        <charset val="-122"/>
      </rPr>
      <t>柳州市北城石材有限公司</t>
    </r>
  </si>
  <si>
    <r>
      <rPr>
        <sz val="18"/>
        <rFont val="仿宋_GB2312"/>
        <family val="2"/>
        <charset val="-122"/>
      </rPr>
      <t>矿山开采矿种为建筑石料用石灰岩，生产规模</t>
    </r>
    <r>
      <rPr>
        <sz val="18"/>
        <rFont val="Times New Roman"/>
        <family val="2"/>
        <charset val="-122"/>
      </rPr>
      <t>330</t>
    </r>
    <r>
      <rPr>
        <sz val="18"/>
        <rFont val="仿宋_GB2312"/>
        <family val="2"/>
        <charset val="-122"/>
      </rPr>
      <t>万吨</t>
    </r>
    <r>
      <rPr>
        <sz val="18"/>
        <rFont val="Times New Roman"/>
        <family val="2"/>
        <charset val="-122"/>
      </rPr>
      <t>/</t>
    </r>
    <r>
      <rPr>
        <sz val="18"/>
        <rFont val="仿宋_GB2312"/>
        <family val="2"/>
        <charset val="-122"/>
      </rPr>
      <t>年。建成柳州市级绿色矿山，矿区生产区域实现全封闭，并配置主动式收尘、降尘设备，采用全自动信息化集成管理系统进行运营管理</t>
    </r>
  </si>
  <si>
    <r>
      <rPr>
        <sz val="18"/>
        <rFont val="仿宋_GB2312"/>
        <family val="2"/>
        <charset val="-122"/>
      </rPr>
      <t>完成绿色矿山建设及附属设施设备采购</t>
    </r>
  </si>
  <si>
    <r>
      <rPr>
        <sz val="18"/>
        <rFont val="仿宋_GB2312"/>
        <family val="2"/>
        <charset val="-122"/>
      </rPr>
      <t>完成投资</t>
    </r>
    <r>
      <rPr>
        <sz val="18"/>
        <rFont val="Times New Roman"/>
        <family val="2"/>
        <charset val="-122"/>
      </rPr>
      <t>754.5</t>
    </r>
    <r>
      <rPr>
        <sz val="18"/>
        <rFont val="仿宋_GB2312"/>
        <family val="2"/>
        <charset val="-122"/>
      </rPr>
      <t>万元，完成工程量的</t>
    </r>
    <r>
      <rPr>
        <sz val="18"/>
        <rFont val="Times New Roman"/>
        <family val="2"/>
        <charset val="-122"/>
      </rPr>
      <t>40%</t>
    </r>
  </si>
  <si>
    <r>
      <rPr>
        <sz val="18"/>
        <rFont val="仿宋_GB2312"/>
        <family val="2"/>
        <charset val="-122"/>
      </rPr>
      <t>完成绿色矿山厂房建设、生产线建设，完成工程量的</t>
    </r>
    <r>
      <rPr>
        <sz val="18"/>
        <rFont val="Times New Roman"/>
        <family val="2"/>
        <charset val="-122"/>
      </rPr>
      <t>70%</t>
    </r>
    <r>
      <rPr>
        <sz val="18"/>
        <rFont val="仿宋_GB2312"/>
        <family val="2"/>
        <charset val="-122"/>
      </rPr>
      <t>。</t>
    </r>
  </si>
  <si>
    <r>
      <rPr>
        <sz val="18"/>
        <rFont val="仿宋_GB2312"/>
        <family val="2"/>
        <charset val="-122"/>
      </rPr>
      <t>柳州市柳城县沙埔镇大伴石英砂岩矿矿山开发项目</t>
    </r>
  </si>
  <si>
    <r>
      <rPr>
        <sz val="18"/>
        <rFont val="仿宋_GB2312"/>
        <family val="2"/>
        <charset val="-122"/>
      </rPr>
      <t>柳州市源海发展有限公司</t>
    </r>
  </si>
  <si>
    <r>
      <rPr>
        <sz val="18"/>
        <rFont val="仿宋_GB2312"/>
        <family val="2"/>
        <charset val="-122"/>
      </rPr>
      <t>市自然资源规划局</t>
    </r>
    <r>
      <rPr>
        <sz val="18"/>
        <rFont val="Times New Roman"/>
        <family val="2"/>
        <charset val="-122"/>
      </rPr>
      <t xml:space="preserve">
</t>
    </r>
    <r>
      <rPr>
        <sz val="18"/>
        <rFont val="仿宋_GB2312"/>
        <family val="2"/>
        <charset val="-122"/>
      </rPr>
      <t>柳城县政府</t>
    </r>
  </si>
  <si>
    <r>
      <rPr>
        <sz val="18"/>
        <rFont val="仿宋_GB2312"/>
        <family val="2"/>
        <charset val="-122"/>
      </rPr>
      <t>矿山开采矿种为建筑用石英砂岩，生产规模</t>
    </r>
    <r>
      <rPr>
        <sz val="18"/>
        <rFont val="Times New Roman"/>
        <family val="2"/>
        <charset val="-122"/>
      </rPr>
      <t>400</t>
    </r>
    <r>
      <rPr>
        <sz val="18"/>
        <rFont val="仿宋_GB2312"/>
        <family val="2"/>
        <charset val="-122"/>
      </rPr>
      <t>万吨</t>
    </r>
    <r>
      <rPr>
        <sz val="18"/>
        <rFont val="Times New Roman"/>
        <family val="2"/>
        <charset val="-122"/>
      </rPr>
      <t>/</t>
    </r>
    <r>
      <rPr>
        <sz val="18"/>
        <rFont val="仿宋_GB2312"/>
        <family val="2"/>
        <charset val="-122"/>
      </rPr>
      <t>年</t>
    </r>
  </si>
  <si>
    <r>
      <rPr>
        <sz val="18"/>
        <rFont val="仿宋_GB2312"/>
        <family val="2"/>
        <charset val="-122"/>
      </rPr>
      <t>完成占用林地审批、水土保持方案审批、绿色矿山方案评审等手续。</t>
    </r>
  </si>
  <si>
    <r>
      <rPr>
        <sz val="18"/>
        <rFont val="仿宋_GB2312"/>
        <family val="2"/>
        <charset val="-122"/>
      </rPr>
      <t>完成安全生产许可及开工等相关手续。</t>
    </r>
  </si>
  <si>
    <r>
      <rPr>
        <sz val="18"/>
        <rFont val="仿宋_GB2312"/>
        <family val="2"/>
        <charset val="-122"/>
      </rPr>
      <t>完成三通一平及进出主干道建设工作。</t>
    </r>
  </si>
  <si>
    <r>
      <rPr>
        <sz val="18"/>
        <rFont val="仿宋_GB2312"/>
        <family val="2"/>
        <charset val="-122"/>
      </rPr>
      <t>完成部分绿色矿山基础设施建设及生产线建设、、设备安装、电气安装等，完成总工程量的</t>
    </r>
    <r>
      <rPr>
        <sz val="18"/>
        <rFont val="Times New Roman"/>
        <family val="2"/>
        <charset val="-122"/>
      </rPr>
      <t>50%</t>
    </r>
    <r>
      <rPr>
        <sz val="18"/>
        <rFont val="仿宋_GB2312"/>
        <family val="2"/>
        <charset val="-122"/>
      </rPr>
      <t>。</t>
    </r>
  </si>
  <si>
    <r>
      <rPr>
        <sz val="18"/>
        <rFont val="仿宋_GB2312"/>
        <family val="2"/>
        <charset val="-122"/>
      </rPr>
      <t>柳州市太阳村镇水牯山水泥用石灰岩矿矿山开发项目</t>
    </r>
  </si>
  <si>
    <r>
      <rPr>
        <sz val="18"/>
        <rFont val="仿宋_GB2312"/>
        <family val="2"/>
        <charset val="-122"/>
      </rPr>
      <t>广西鱼峰集团水泥有限公司</t>
    </r>
  </si>
  <si>
    <r>
      <rPr>
        <sz val="18"/>
        <rFont val="仿宋_GB2312"/>
        <family val="2"/>
        <charset val="-122"/>
      </rPr>
      <t>矿山开采矿种为水泥用石灰岩矿，生产规模</t>
    </r>
    <r>
      <rPr>
        <sz val="18"/>
        <rFont val="Times New Roman"/>
        <family val="2"/>
        <charset val="-122"/>
      </rPr>
      <t>500</t>
    </r>
    <r>
      <rPr>
        <sz val="18"/>
        <rFont val="仿宋_GB2312"/>
        <family val="2"/>
        <charset val="-122"/>
      </rPr>
      <t>万吨</t>
    </r>
    <r>
      <rPr>
        <sz val="18"/>
        <rFont val="Times New Roman"/>
        <family val="2"/>
        <charset val="-122"/>
      </rPr>
      <t>/</t>
    </r>
    <r>
      <rPr>
        <sz val="18"/>
        <rFont val="仿宋_GB2312"/>
        <family val="2"/>
        <charset val="-122"/>
      </rPr>
      <t>年</t>
    </r>
  </si>
  <si>
    <r>
      <rPr>
        <sz val="18"/>
        <rFont val="仿宋_GB2312"/>
        <family val="2"/>
        <charset val="-122"/>
      </rPr>
      <t>完成拆除旧生产线工程量</t>
    </r>
    <r>
      <rPr>
        <sz val="18"/>
        <rFont val="Times New Roman"/>
        <family val="2"/>
        <charset val="-122"/>
      </rPr>
      <t>20%</t>
    </r>
    <r>
      <rPr>
        <sz val="18"/>
        <rFont val="仿宋_GB2312"/>
        <family val="2"/>
        <charset val="-122"/>
      </rPr>
      <t>。</t>
    </r>
  </si>
  <si>
    <r>
      <rPr>
        <sz val="18"/>
        <rFont val="仿宋_GB2312"/>
        <family val="2"/>
        <charset val="-122"/>
      </rPr>
      <t>完成拆除旧生产线工程量</t>
    </r>
    <r>
      <rPr>
        <sz val="18"/>
        <rFont val="Times New Roman"/>
        <family val="2"/>
        <charset val="-122"/>
      </rPr>
      <t>40%</t>
    </r>
    <r>
      <rPr>
        <sz val="18"/>
        <rFont val="仿宋_GB2312"/>
        <family val="2"/>
        <charset val="-122"/>
      </rPr>
      <t>。</t>
    </r>
  </si>
  <si>
    <r>
      <rPr>
        <sz val="18"/>
        <rFont val="仿宋_GB2312"/>
        <family val="2"/>
        <charset val="-122"/>
      </rPr>
      <t>完成拆除旧生产线工程量</t>
    </r>
    <r>
      <rPr>
        <sz val="18"/>
        <rFont val="Times New Roman"/>
        <family val="2"/>
        <charset val="-122"/>
      </rPr>
      <t>60%</t>
    </r>
    <r>
      <rPr>
        <sz val="18"/>
        <rFont val="仿宋_GB2312"/>
        <family val="2"/>
        <charset val="-122"/>
      </rPr>
      <t>。</t>
    </r>
  </si>
  <si>
    <r>
      <rPr>
        <sz val="18"/>
        <rFont val="仿宋_GB2312"/>
        <family val="2"/>
        <charset val="-122"/>
      </rPr>
      <t>完成投资</t>
    </r>
    <r>
      <rPr>
        <sz val="18"/>
        <rFont val="Times New Roman"/>
        <family val="2"/>
        <charset val="-122"/>
      </rPr>
      <t>850</t>
    </r>
    <r>
      <rPr>
        <sz val="18"/>
        <rFont val="仿宋_GB2312"/>
        <family val="2"/>
        <charset val="-122"/>
      </rPr>
      <t>万元，完成拆除旧生产线工程量</t>
    </r>
    <r>
      <rPr>
        <sz val="18"/>
        <rFont val="Times New Roman"/>
        <family val="2"/>
        <charset val="-122"/>
      </rPr>
      <t>100%</t>
    </r>
    <r>
      <rPr>
        <sz val="18"/>
        <rFont val="仿宋_GB2312"/>
        <family val="2"/>
        <charset val="-122"/>
      </rPr>
      <t>。</t>
    </r>
  </si>
  <si>
    <r>
      <rPr>
        <sz val="18"/>
        <rFont val="仿宋_GB2312"/>
        <family val="2"/>
        <charset val="-122"/>
      </rPr>
      <t>柳州市鹿寨县鹿寨镇龙头山石灰岩矿矿山开发项目</t>
    </r>
  </si>
  <si>
    <r>
      <rPr>
        <sz val="18"/>
        <rFont val="仿宋_GB2312"/>
        <family val="2"/>
        <charset val="-122"/>
      </rPr>
      <t>柳州正菱鹿寨水泥有限公司</t>
    </r>
  </si>
  <si>
    <r>
      <rPr>
        <sz val="18"/>
        <rFont val="仿宋_GB2312"/>
        <family val="2"/>
        <charset val="-122"/>
      </rPr>
      <t>矿山开采矿种为水泥用石灰岩、建筑用白云岩，生产规模</t>
    </r>
    <r>
      <rPr>
        <sz val="18"/>
        <rFont val="Times New Roman"/>
        <family val="2"/>
        <charset val="-122"/>
      </rPr>
      <t>170</t>
    </r>
    <r>
      <rPr>
        <sz val="18"/>
        <rFont val="仿宋_GB2312"/>
        <family val="2"/>
        <charset val="-122"/>
      </rPr>
      <t>万吨</t>
    </r>
    <r>
      <rPr>
        <sz val="18"/>
        <rFont val="Times New Roman"/>
        <family val="2"/>
        <charset val="-122"/>
      </rPr>
      <t>/</t>
    </r>
    <r>
      <rPr>
        <sz val="18"/>
        <rFont val="仿宋_GB2312"/>
        <family val="2"/>
        <charset val="-122"/>
      </rPr>
      <t>年</t>
    </r>
  </si>
  <si>
    <r>
      <rPr>
        <sz val="18"/>
        <rFont val="仿宋_GB2312"/>
        <family val="2"/>
        <charset val="-122"/>
      </rPr>
      <t>完成投资</t>
    </r>
    <r>
      <rPr>
        <sz val="18"/>
        <rFont val="Times New Roman"/>
        <family val="2"/>
        <charset val="-122"/>
      </rPr>
      <t>150</t>
    </r>
    <r>
      <rPr>
        <sz val="18"/>
        <rFont val="仿宋_GB2312"/>
        <family val="2"/>
        <charset val="-122"/>
      </rPr>
      <t>万元。</t>
    </r>
  </si>
  <si>
    <r>
      <rPr>
        <sz val="18"/>
        <rFont val="仿宋_GB2312"/>
        <family val="2"/>
        <charset val="-122"/>
      </rPr>
      <t>完成投资</t>
    </r>
    <r>
      <rPr>
        <sz val="18"/>
        <rFont val="Times New Roman"/>
        <family val="2"/>
        <charset val="-122"/>
      </rPr>
      <t>300</t>
    </r>
    <r>
      <rPr>
        <sz val="18"/>
        <rFont val="仿宋_GB2312"/>
        <family val="2"/>
        <charset val="-122"/>
      </rPr>
      <t>万元。</t>
    </r>
  </si>
  <si>
    <r>
      <rPr>
        <sz val="18"/>
        <rFont val="仿宋_GB2312"/>
        <family val="2"/>
        <charset val="-122"/>
      </rPr>
      <t>完成投资</t>
    </r>
    <r>
      <rPr>
        <sz val="18"/>
        <rFont val="Times New Roman"/>
        <family val="2"/>
        <charset val="-122"/>
      </rPr>
      <t>450</t>
    </r>
    <r>
      <rPr>
        <sz val="18"/>
        <rFont val="仿宋_GB2312"/>
        <family val="2"/>
        <charset val="-122"/>
      </rPr>
      <t>万元。</t>
    </r>
  </si>
  <si>
    <r>
      <rPr>
        <sz val="18"/>
        <rFont val="仿宋_GB2312"/>
        <family val="2"/>
        <charset val="-122"/>
      </rPr>
      <t>完成投资</t>
    </r>
    <r>
      <rPr>
        <sz val="18"/>
        <rFont val="Times New Roman"/>
        <family val="2"/>
        <charset val="-122"/>
      </rPr>
      <t>800</t>
    </r>
    <r>
      <rPr>
        <sz val="18"/>
        <rFont val="仿宋_GB2312"/>
        <family val="2"/>
        <charset val="-122"/>
      </rPr>
      <t>万元。</t>
    </r>
  </si>
  <si>
    <r>
      <rPr>
        <sz val="18"/>
        <rFont val="仿宋_GB2312"/>
        <family val="2"/>
        <charset val="-122"/>
      </rPr>
      <t>柳城县大埔镇乐寨村良社屯虎头山饰面用灰岩矿矿山开发项目</t>
    </r>
  </si>
  <si>
    <r>
      <rPr>
        <sz val="18"/>
        <rFont val="仿宋_GB2312"/>
        <family val="2"/>
        <charset val="-122"/>
      </rPr>
      <t>柳城县宏盛石材有限公司</t>
    </r>
  </si>
  <si>
    <r>
      <rPr>
        <sz val="18"/>
        <rFont val="仿宋_GB2312"/>
        <family val="2"/>
        <charset val="-122"/>
      </rPr>
      <t>矿区面积</t>
    </r>
    <r>
      <rPr>
        <sz val="18"/>
        <rFont val="Times New Roman"/>
        <family val="2"/>
        <charset val="-122"/>
      </rPr>
      <t>0.3449</t>
    </r>
    <r>
      <rPr>
        <sz val="18"/>
        <rFont val="仿宋_GB2312"/>
        <family val="2"/>
        <charset val="-122"/>
      </rPr>
      <t>平方公里，出让石灰岩矿可采资源储量</t>
    </r>
    <r>
      <rPr>
        <sz val="18"/>
        <rFont val="Times New Roman"/>
        <family val="2"/>
        <charset val="-122"/>
      </rPr>
      <t>3402.19</t>
    </r>
    <r>
      <rPr>
        <sz val="18"/>
        <rFont val="仿宋_GB2312"/>
        <family val="2"/>
        <charset val="-122"/>
      </rPr>
      <t>万吨，矿山生产规模为饰面用灰岩矿</t>
    </r>
    <r>
      <rPr>
        <sz val="18"/>
        <rFont val="Times New Roman"/>
        <family val="2"/>
        <charset val="-122"/>
      </rPr>
      <t>10</t>
    </r>
    <r>
      <rPr>
        <sz val="18"/>
        <rFont val="仿宋_GB2312"/>
        <family val="2"/>
        <charset val="-122"/>
      </rPr>
      <t>万立方米</t>
    </r>
    <r>
      <rPr>
        <sz val="18"/>
        <rFont val="Times New Roman"/>
        <family val="2"/>
        <charset val="-122"/>
      </rPr>
      <t>/</t>
    </r>
    <r>
      <rPr>
        <sz val="18"/>
        <rFont val="仿宋_GB2312"/>
        <family val="2"/>
        <charset val="-122"/>
      </rPr>
      <t>年、建筑石料用灰岩</t>
    </r>
    <r>
      <rPr>
        <sz val="18"/>
        <rFont val="Times New Roman"/>
        <family val="2"/>
        <charset val="-122"/>
      </rPr>
      <t>110</t>
    </r>
    <r>
      <rPr>
        <sz val="18"/>
        <rFont val="仿宋_GB2312"/>
        <family val="2"/>
        <charset val="-122"/>
      </rPr>
      <t>万吨</t>
    </r>
    <r>
      <rPr>
        <sz val="18"/>
        <rFont val="Times New Roman"/>
        <family val="2"/>
        <charset val="-122"/>
      </rPr>
      <t>/</t>
    </r>
    <r>
      <rPr>
        <sz val="18"/>
        <rFont val="仿宋_GB2312"/>
        <family val="2"/>
        <charset val="-122"/>
      </rPr>
      <t>年。主要生产产品为饰面用灰岩荒料、建筑石料用灰岩等</t>
    </r>
  </si>
  <si>
    <r>
      <rPr>
        <sz val="18"/>
        <rFont val="仿宋_GB2312"/>
        <family val="2"/>
        <charset val="-122"/>
      </rPr>
      <t>完成采掘设备采购、</t>
    </r>
    <r>
      <rPr>
        <sz val="18"/>
        <rFont val="宋体"/>
        <family val="2"/>
        <charset val="-122"/>
      </rPr>
      <t>俢</t>
    </r>
    <r>
      <rPr>
        <sz val="18"/>
        <rFont val="仿宋_GB2312"/>
        <family val="2"/>
        <charset val="-122"/>
      </rPr>
      <t>整旧矿区道路。</t>
    </r>
  </si>
  <si>
    <r>
      <rPr>
        <sz val="18"/>
        <rFont val="仿宋_GB2312"/>
        <family val="2"/>
        <charset val="-122"/>
      </rPr>
      <t>上山道路工程完成</t>
    </r>
    <r>
      <rPr>
        <sz val="18"/>
        <rFont val="Times New Roman"/>
        <family val="2"/>
        <charset val="-122"/>
      </rPr>
      <t>50%</t>
    </r>
    <r>
      <rPr>
        <sz val="18"/>
        <rFont val="仿宋_GB2312"/>
        <family val="2"/>
        <charset val="-122"/>
      </rPr>
      <t>。</t>
    </r>
  </si>
  <si>
    <r>
      <rPr>
        <sz val="18"/>
        <rFont val="仿宋_GB2312"/>
        <family val="2"/>
        <charset val="-122"/>
      </rPr>
      <t>上山道路工程完成</t>
    </r>
    <r>
      <rPr>
        <sz val="18"/>
        <rFont val="Times New Roman"/>
        <family val="2"/>
        <charset val="-122"/>
      </rPr>
      <t>100%</t>
    </r>
    <r>
      <rPr>
        <sz val="18"/>
        <rFont val="仿宋_GB2312"/>
        <family val="2"/>
        <charset val="-122"/>
      </rPr>
      <t>。</t>
    </r>
  </si>
  <si>
    <r>
      <rPr>
        <sz val="18"/>
        <rFont val="仿宋_GB2312"/>
        <family val="2"/>
        <charset val="-122"/>
      </rPr>
      <t>完成削顶工程，形成开采平台。完成投资</t>
    </r>
    <r>
      <rPr>
        <sz val="18"/>
        <rFont val="Times New Roman"/>
        <family val="2"/>
        <charset val="-122"/>
      </rPr>
      <t>700</t>
    </r>
    <r>
      <rPr>
        <sz val="18"/>
        <rFont val="仿宋_GB2312"/>
        <family val="2"/>
        <charset val="-122"/>
      </rPr>
      <t>万元。</t>
    </r>
  </si>
  <si>
    <r>
      <rPr>
        <sz val="18"/>
        <rFont val="仿宋_GB2312"/>
        <family val="2"/>
        <charset val="-122"/>
      </rPr>
      <t>柳州市柳江区穿山镇尖山（马仔岩）石灰岩矿矿山开发项目</t>
    </r>
  </si>
  <si>
    <r>
      <rPr>
        <sz val="18"/>
        <rFont val="仿宋_GB2312"/>
        <family val="2"/>
        <charset val="-122"/>
      </rPr>
      <t>广西富达矿业有限公司</t>
    </r>
  </si>
  <si>
    <r>
      <rPr>
        <sz val="18"/>
        <rFont val="仿宋_GB2312"/>
        <family val="2"/>
        <charset val="-122"/>
      </rPr>
      <t>矿区面积</t>
    </r>
    <r>
      <rPr>
        <sz val="18"/>
        <rFont val="Times New Roman"/>
        <family val="2"/>
        <charset val="-122"/>
      </rPr>
      <t>0.6939</t>
    </r>
    <r>
      <rPr>
        <sz val="18"/>
        <rFont val="仿宋_GB2312"/>
        <family val="2"/>
        <charset val="-122"/>
      </rPr>
      <t>平方公里，出让建筑石料用石灰岩矿可采资源储量</t>
    </r>
    <r>
      <rPr>
        <sz val="18"/>
        <rFont val="Times New Roman"/>
        <family val="2"/>
        <charset val="-122"/>
      </rPr>
      <t>10462.6</t>
    </r>
    <r>
      <rPr>
        <sz val="18"/>
        <rFont val="仿宋_GB2312"/>
        <family val="2"/>
        <charset val="-122"/>
      </rPr>
      <t>万吨，矿山生产规模为</t>
    </r>
    <r>
      <rPr>
        <sz val="18"/>
        <rFont val="Times New Roman"/>
        <family val="2"/>
        <charset val="-122"/>
      </rPr>
      <t>360</t>
    </r>
    <r>
      <rPr>
        <sz val="18"/>
        <rFont val="仿宋_GB2312"/>
        <family val="2"/>
        <charset val="-122"/>
      </rPr>
      <t>万吨</t>
    </r>
    <r>
      <rPr>
        <sz val="18"/>
        <rFont val="Times New Roman"/>
        <family val="2"/>
        <charset val="-122"/>
      </rPr>
      <t>/</t>
    </r>
    <r>
      <rPr>
        <sz val="18"/>
        <rFont val="仿宋_GB2312"/>
        <family val="2"/>
        <charset val="-122"/>
      </rPr>
      <t>年。主要生产产品为建筑石料用灰岩</t>
    </r>
  </si>
  <si>
    <r>
      <rPr>
        <sz val="18"/>
        <rFont val="仿宋_GB2312"/>
        <family val="2"/>
        <charset val="-122"/>
      </rPr>
      <t>完成投资</t>
    </r>
    <r>
      <rPr>
        <sz val="18"/>
        <rFont val="Times New Roman"/>
        <family val="2"/>
        <charset val="-122"/>
      </rPr>
      <t>200</t>
    </r>
    <r>
      <rPr>
        <sz val="18"/>
        <rFont val="仿宋_GB2312"/>
        <family val="2"/>
        <charset val="-122"/>
      </rPr>
      <t>万元。</t>
    </r>
  </si>
  <si>
    <r>
      <rPr>
        <sz val="18"/>
        <rFont val="仿宋_GB2312"/>
        <family val="2"/>
        <charset val="-122"/>
      </rPr>
      <t>完成投资</t>
    </r>
    <r>
      <rPr>
        <sz val="18"/>
        <rFont val="Times New Roman"/>
        <family val="2"/>
        <charset val="-122"/>
      </rPr>
      <t>400</t>
    </r>
    <r>
      <rPr>
        <sz val="18"/>
        <rFont val="仿宋_GB2312"/>
        <family val="2"/>
        <charset val="-122"/>
      </rPr>
      <t>万元。</t>
    </r>
  </si>
  <si>
    <r>
      <rPr>
        <sz val="18"/>
        <rFont val="仿宋_GB2312"/>
        <family val="2"/>
        <charset val="-122"/>
      </rPr>
      <t>完成投资</t>
    </r>
    <r>
      <rPr>
        <sz val="18"/>
        <rFont val="Times New Roman"/>
        <family val="2"/>
        <charset val="-122"/>
      </rPr>
      <t>600</t>
    </r>
    <r>
      <rPr>
        <sz val="18"/>
        <rFont val="仿宋_GB2312"/>
        <family val="2"/>
        <charset val="-122"/>
      </rPr>
      <t>万元</t>
    </r>
  </si>
  <si>
    <r>
      <rPr>
        <sz val="18"/>
        <rFont val="仿宋_GB2312"/>
        <family val="2"/>
        <charset val="-122"/>
      </rPr>
      <t>完成投资</t>
    </r>
    <r>
      <rPr>
        <sz val="18"/>
        <rFont val="Times New Roman"/>
        <family val="2"/>
        <charset val="-122"/>
      </rPr>
      <t>850</t>
    </r>
    <r>
      <rPr>
        <sz val="18"/>
        <rFont val="仿宋_GB2312"/>
        <family val="2"/>
        <charset val="-122"/>
      </rPr>
      <t>万元。</t>
    </r>
  </si>
  <si>
    <r>
      <rPr>
        <sz val="18"/>
        <rFont val="仿宋_GB2312"/>
        <family val="2"/>
        <charset val="-122"/>
      </rPr>
      <t>柳州金属循环利用产业园项目</t>
    </r>
  </si>
  <si>
    <r>
      <rPr>
        <sz val="18"/>
        <rFont val="仿宋_GB2312"/>
        <family val="2"/>
        <charset val="-122"/>
      </rPr>
      <t>用地面积</t>
    </r>
    <r>
      <rPr>
        <sz val="18"/>
        <rFont val="Times New Roman"/>
        <family val="2"/>
        <charset val="-122"/>
      </rPr>
      <t>586</t>
    </r>
    <r>
      <rPr>
        <sz val="18"/>
        <rFont val="仿宋_GB2312"/>
        <family val="2"/>
        <charset val="-122"/>
      </rPr>
      <t>亩，建设标准厂房及办公楼</t>
    </r>
    <r>
      <rPr>
        <sz val="18"/>
        <rFont val="Times New Roman"/>
        <family val="2"/>
        <charset val="-122"/>
      </rPr>
      <t>5</t>
    </r>
    <r>
      <rPr>
        <sz val="18"/>
        <rFont val="仿宋_GB2312"/>
        <family val="2"/>
        <charset val="-122"/>
      </rPr>
      <t>万平方米，废钢相关联产业区预计建设标准厂房及办公楼</t>
    </r>
    <r>
      <rPr>
        <sz val="18"/>
        <rFont val="Times New Roman"/>
        <family val="2"/>
        <charset val="-122"/>
      </rPr>
      <t>12</t>
    </r>
    <r>
      <rPr>
        <sz val="18"/>
        <rFont val="仿宋_GB2312"/>
        <family val="2"/>
        <charset val="-122"/>
      </rPr>
      <t>万平方米</t>
    </r>
  </si>
  <si>
    <r>
      <rPr>
        <sz val="18"/>
        <rFont val="仿宋_GB2312"/>
        <family val="2"/>
        <charset val="-122"/>
      </rPr>
      <t>广西子铭再生资源有限公司年产</t>
    </r>
    <r>
      <rPr>
        <sz val="18"/>
        <rFont val="Times New Roman"/>
        <family val="2"/>
        <charset val="-122"/>
      </rPr>
      <t>60</t>
    </r>
    <r>
      <rPr>
        <sz val="18"/>
        <rFont val="仿宋_GB2312"/>
        <family val="2"/>
        <charset val="-122"/>
      </rPr>
      <t>万吨废钢加工配送示范基地建设项目</t>
    </r>
  </si>
  <si>
    <r>
      <rPr>
        <sz val="18"/>
        <rFont val="仿宋_GB2312"/>
        <family val="2"/>
        <charset val="-122"/>
      </rPr>
      <t>广西子铭再生资源有限公司</t>
    </r>
  </si>
  <si>
    <r>
      <rPr>
        <sz val="18"/>
        <rFont val="仿宋_GB2312"/>
        <family val="2"/>
        <charset val="-122"/>
      </rPr>
      <t>该项目总占地面积</t>
    </r>
    <r>
      <rPr>
        <sz val="18"/>
        <rFont val="Times New Roman"/>
        <family val="2"/>
        <charset val="-122"/>
      </rPr>
      <t>34664.39</t>
    </r>
    <r>
      <rPr>
        <sz val="18"/>
        <rFont val="仿宋_GB2312"/>
        <family val="2"/>
        <charset val="-122"/>
      </rPr>
      <t>平方米（</t>
    </r>
    <r>
      <rPr>
        <sz val="18"/>
        <rFont val="Times New Roman"/>
        <family val="2"/>
        <charset val="-122"/>
      </rPr>
      <t>52</t>
    </r>
    <r>
      <rPr>
        <sz val="18"/>
        <rFont val="仿宋_GB2312"/>
        <family val="2"/>
        <charset val="-122"/>
      </rPr>
      <t>亩</t>
    </r>
    <r>
      <rPr>
        <sz val="18"/>
        <rFont val="Times New Roman"/>
        <family val="2"/>
        <charset val="-122"/>
      </rPr>
      <t>)</t>
    </r>
    <r>
      <rPr>
        <sz val="18"/>
        <rFont val="仿宋_GB2312"/>
        <family val="2"/>
        <charset val="-122"/>
      </rPr>
      <t>，总建筑面积：</t>
    </r>
    <r>
      <rPr>
        <sz val="18"/>
        <rFont val="Times New Roman"/>
        <family val="2"/>
        <charset val="-122"/>
      </rPr>
      <t>16411.5</t>
    </r>
    <r>
      <rPr>
        <sz val="18"/>
        <rFont val="仿宋_GB2312"/>
        <family val="2"/>
        <charset val="-122"/>
      </rPr>
      <t>平方米。建设生产车间、办公楼以及相关配套</t>
    </r>
  </si>
  <si>
    <r>
      <rPr>
        <sz val="18"/>
        <rFont val="仿宋_GB2312"/>
        <family val="2"/>
        <charset val="-122"/>
      </rPr>
      <t>完成主体厂房建设</t>
    </r>
    <r>
      <rPr>
        <sz val="18"/>
        <rFont val="Times New Roman"/>
        <family val="2"/>
        <charset val="-122"/>
      </rPr>
      <t>70%</t>
    </r>
  </si>
  <si>
    <r>
      <rPr>
        <sz val="18"/>
        <rFont val="仿宋_GB2312"/>
        <family val="2"/>
        <charset val="-122"/>
      </rPr>
      <t>（七）电子信息</t>
    </r>
  </si>
  <si>
    <r>
      <rPr>
        <sz val="18"/>
        <rFont val="仿宋_GB2312"/>
        <family val="2"/>
        <charset val="-122"/>
      </rPr>
      <t>柳州螺蛳粉产业互联网项目（一期）</t>
    </r>
  </si>
  <si>
    <r>
      <rPr>
        <sz val="18"/>
        <rFont val="仿宋_GB2312"/>
        <family val="2"/>
        <charset val="-122"/>
      </rPr>
      <t>建设螺蛳粉产业数据可视化系统平台；同时与柳南区食品安全智慧管理系统、农业产业大数据系统的对接，实现产业数据可视化应用</t>
    </r>
  </si>
  <si>
    <r>
      <rPr>
        <sz val="18"/>
        <rFont val="仿宋_GB2312"/>
        <family val="2"/>
        <charset val="-122"/>
      </rPr>
      <t>完成平台系统研发的</t>
    </r>
    <r>
      <rPr>
        <sz val="18"/>
        <rFont val="Times New Roman"/>
        <family val="2"/>
        <charset val="-122"/>
      </rPr>
      <t xml:space="preserve">20% </t>
    </r>
  </si>
  <si>
    <r>
      <rPr>
        <sz val="18"/>
        <rFont val="仿宋_GB2312"/>
        <family val="2"/>
        <charset val="-122"/>
      </rPr>
      <t>完成平台系统研发的</t>
    </r>
    <r>
      <rPr>
        <sz val="18"/>
        <rFont val="Times New Roman"/>
        <family val="2"/>
        <charset val="-122"/>
      </rPr>
      <t xml:space="preserve">60% </t>
    </r>
  </si>
  <si>
    <r>
      <rPr>
        <sz val="18"/>
        <rFont val="仿宋_GB2312"/>
        <family val="2"/>
        <charset val="-122"/>
      </rPr>
      <t>完成平台系统研发的</t>
    </r>
    <r>
      <rPr>
        <sz val="18"/>
        <rFont val="Times New Roman"/>
        <family val="2"/>
        <charset val="-122"/>
      </rPr>
      <t xml:space="preserve">100% </t>
    </r>
  </si>
  <si>
    <r>
      <rPr>
        <sz val="18"/>
        <rFont val="仿宋_GB2312"/>
        <family val="2"/>
        <charset val="-122"/>
      </rPr>
      <t>柳州希迪智驾车联网产品生产项目</t>
    </r>
  </si>
  <si>
    <r>
      <rPr>
        <sz val="18"/>
        <rFont val="仿宋_GB2312"/>
        <family val="2"/>
        <charset val="-122"/>
      </rPr>
      <t>长沙智能驾驶研究院有限公司</t>
    </r>
  </si>
  <si>
    <r>
      <rPr>
        <sz val="18"/>
        <rFont val="仿宋_GB2312"/>
        <family val="2"/>
        <charset val="-122"/>
      </rPr>
      <t>新建办公及展厅面积</t>
    </r>
    <r>
      <rPr>
        <sz val="18"/>
        <rFont val="Times New Roman"/>
        <family val="2"/>
        <charset val="-122"/>
      </rPr>
      <t>406</t>
    </r>
    <r>
      <rPr>
        <sz val="18"/>
        <rFont val="仿宋_GB2312"/>
        <family val="2"/>
        <charset val="-122"/>
      </rPr>
      <t>平方米、标准厂房</t>
    </r>
    <r>
      <rPr>
        <sz val="18"/>
        <rFont val="Times New Roman"/>
        <family val="2"/>
        <charset val="-122"/>
      </rPr>
      <t>1800</t>
    </r>
    <r>
      <rPr>
        <sz val="18"/>
        <rFont val="仿宋_GB2312"/>
        <family val="2"/>
        <charset val="-122"/>
      </rPr>
      <t>平方米</t>
    </r>
  </si>
  <si>
    <r>
      <rPr>
        <sz val="18"/>
        <rFont val="仿宋_GB2312"/>
        <family val="2"/>
        <charset val="-122"/>
      </rPr>
      <t>设备全部进场，生产材料进场，具备生产条件</t>
    </r>
  </si>
  <si>
    <r>
      <rPr>
        <sz val="18"/>
        <rFont val="仿宋_GB2312"/>
        <family val="2"/>
        <charset val="-122"/>
      </rPr>
      <t>柳汽、五菱等主机厂项目改造、网联设备生产销售</t>
    </r>
  </si>
  <si>
    <r>
      <rPr>
        <sz val="18"/>
        <rFont val="仿宋_GB2312"/>
        <family val="2"/>
        <charset val="-122"/>
      </rPr>
      <t>柳州复睿智行智能网联工厂</t>
    </r>
  </si>
  <si>
    <r>
      <rPr>
        <sz val="18"/>
        <rFont val="仿宋_GB2312"/>
        <family val="2"/>
        <charset val="-122"/>
      </rPr>
      <t>柳州复睿智行智能网联科技有限公司</t>
    </r>
  </si>
  <si>
    <r>
      <rPr>
        <sz val="18"/>
        <rFont val="仿宋_GB2312"/>
        <family val="2"/>
        <charset val="-122"/>
      </rPr>
      <t>项目建设车载单元设备、路测设备一体机设备测试封装生产线</t>
    </r>
    <r>
      <rPr>
        <sz val="18"/>
        <rFont val="Times New Roman"/>
        <family val="2"/>
        <charset val="-122"/>
      </rPr>
      <t>1</t>
    </r>
    <r>
      <rPr>
        <sz val="18"/>
        <rFont val="仿宋_GB2312"/>
        <family val="2"/>
        <charset val="-122"/>
      </rPr>
      <t>条，以及毫米波雷达测试封装生产线</t>
    </r>
    <r>
      <rPr>
        <sz val="18"/>
        <rFont val="Times New Roman"/>
        <family val="2"/>
        <charset val="-122"/>
      </rPr>
      <t>1</t>
    </r>
    <r>
      <rPr>
        <sz val="18"/>
        <rFont val="仿宋_GB2312"/>
        <family val="2"/>
        <charset val="-122"/>
      </rPr>
      <t>条</t>
    </r>
  </si>
  <si>
    <r>
      <t>1.</t>
    </r>
    <r>
      <rPr>
        <sz val="18"/>
        <rFont val="仿宋_GB2312"/>
        <family val="2"/>
        <charset val="-122"/>
      </rPr>
      <t>场地勘察与租赁；</t>
    </r>
    <r>
      <rPr>
        <sz val="18"/>
        <rFont val="Times New Roman"/>
        <family val="2"/>
        <charset val="-122"/>
      </rPr>
      <t>2.</t>
    </r>
    <r>
      <rPr>
        <sz val="18"/>
        <rFont val="仿宋_GB2312"/>
        <family val="2"/>
        <charset val="-122"/>
      </rPr>
      <t>装修方案设计；</t>
    </r>
    <r>
      <rPr>
        <sz val="18"/>
        <rFont val="Times New Roman"/>
        <family val="2"/>
        <charset val="-122"/>
      </rPr>
      <t>3.</t>
    </r>
    <r>
      <rPr>
        <sz val="18"/>
        <rFont val="仿宋_GB2312"/>
        <family val="2"/>
        <charset val="-122"/>
      </rPr>
      <t>原装修拆除；</t>
    </r>
    <r>
      <rPr>
        <sz val="18"/>
        <rFont val="Times New Roman"/>
        <family val="2"/>
        <charset val="-122"/>
      </rPr>
      <t>4.</t>
    </r>
    <r>
      <rPr>
        <sz val="18"/>
        <rFont val="仿宋_GB2312"/>
        <family val="2"/>
        <charset val="-122"/>
      </rPr>
      <t>材料进场</t>
    </r>
  </si>
  <si>
    <r>
      <t>1.</t>
    </r>
    <r>
      <rPr>
        <sz val="18"/>
        <rFont val="仿宋_GB2312"/>
        <family val="2"/>
        <charset val="-122"/>
      </rPr>
      <t>办公室及厂区基础装修；</t>
    </r>
    <r>
      <rPr>
        <sz val="18"/>
        <rFont val="Times New Roman"/>
        <family val="2"/>
        <charset val="-122"/>
      </rPr>
      <t>2.</t>
    </r>
    <r>
      <rPr>
        <sz val="18"/>
        <rFont val="仿宋_GB2312"/>
        <family val="2"/>
        <charset val="-122"/>
      </rPr>
      <t>定制车载单元设备、路测设备一体机设备测试封装生产线</t>
    </r>
    <r>
      <rPr>
        <sz val="18"/>
        <rFont val="Times New Roman"/>
        <family val="2"/>
        <charset val="-122"/>
      </rPr>
      <t>1</t>
    </r>
    <r>
      <rPr>
        <sz val="18"/>
        <rFont val="仿宋_GB2312"/>
        <family val="2"/>
        <charset val="-122"/>
      </rPr>
      <t>条手工组装流水线；</t>
    </r>
    <r>
      <rPr>
        <sz val="18"/>
        <rFont val="Times New Roman"/>
        <family val="2"/>
        <charset val="-122"/>
      </rPr>
      <t>3.</t>
    </r>
    <r>
      <rPr>
        <sz val="18"/>
        <rFont val="仿宋_GB2312"/>
        <family val="2"/>
        <charset val="-122"/>
      </rPr>
      <t>完成无尘车间</t>
    </r>
    <r>
      <rPr>
        <sz val="18"/>
        <rFont val="Times New Roman"/>
        <family val="2"/>
        <charset val="-122"/>
      </rPr>
      <t xml:space="preserve">
</t>
    </r>
  </si>
  <si>
    <r>
      <t>1.</t>
    </r>
    <r>
      <rPr>
        <sz val="18"/>
        <rFont val="仿宋_GB2312"/>
        <family val="2"/>
        <charset val="-122"/>
      </rPr>
      <t>车间内设备进场安装调试完成；</t>
    </r>
    <r>
      <rPr>
        <sz val="18"/>
        <rFont val="Times New Roman"/>
        <family val="2"/>
        <charset val="-122"/>
      </rPr>
      <t>2.</t>
    </r>
    <r>
      <rPr>
        <sz val="18"/>
        <rFont val="仿宋_GB2312"/>
        <family val="2"/>
        <charset val="-122"/>
      </rPr>
      <t>进行试生产</t>
    </r>
  </si>
  <si>
    <r>
      <rPr>
        <sz val="18"/>
        <rFont val="仿宋_GB2312"/>
        <family val="2"/>
        <charset val="-122"/>
      </rPr>
      <t>完成建设任务</t>
    </r>
  </si>
  <si>
    <r>
      <rPr>
        <sz val="18"/>
        <rFont val="仿宋_GB2312"/>
        <family val="2"/>
        <charset val="-122"/>
      </rPr>
      <t>柳州高密度</t>
    </r>
    <r>
      <rPr>
        <sz val="18"/>
        <rFont val="Times New Roman"/>
        <family val="2"/>
        <charset val="-122"/>
      </rPr>
      <t>PCB</t>
    </r>
    <r>
      <rPr>
        <sz val="18"/>
        <rFont val="仿宋_GB2312"/>
        <family val="2"/>
        <charset val="-122"/>
      </rPr>
      <t>电子产业园项目（一期）</t>
    </r>
  </si>
  <si>
    <r>
      <rPr>
        <sz val="18"/>
        <rFont val="仿宋_GB2312"/>
        <family val="2"/>
        <charset val="-122"/>
      </rPr>
      <t>主要以生产高端</t>
    </r>
    <r>
      <rPr>
        <sz val="18"/>
        <rFont val="Times New Roman"/>
        <family val="2"/>
        <charset val="-122"/>
      </rPr>
      <t>PCB</t>
    </r>
    <r>
      <rPr>
        <sz val="18"/>
        <rFont val="仿宋_GB2312"/>
        <family val="2"/>
        <charset val="-122"/>
      </rPr>
      <t>板、覆铜板电池铜箔等为主导产业，主要引进广东嘉元科技股份有限公司作为产业龙头企业，建设高性能</t>
    </r>
    <r>
      <rPr>
        <sz val="18"/>
        <rFont val="Times New Roman"/>
        <family val="2"/>
        <charset val="-122"/>
      </rPr>
      <t>PCB</t>
    </r>
    <r>
      <rPr>
        <sz val="18"/>
        <rFont val="仿宋_GB2312"/>
        <family val="2"/>
        <charset val="-122"/>
      </rPr>
      <t>板、覆铜板项目，并引进</t>
    </r>
    <r>
      <rPr>
        <sz val="18"/>
        <rFont val="Times New Roman"/>
        <family val="2"/>
        <charset val="-122"/>
      </rPr>
      <t>30</t>
    </r>
    <r>
      <rPr>
        <sz val="18"/>
        <rFont val="仿宋_GB2312"/>
        <family val="2"/>
        <charset val="-122"/>
      </rPr>
      <t>家以上多层板、柔性板、</t>
    </r>
    <r>
      <rPr>
        <sz val="18"/>
        <rFont val="Times New Roman"/>
        <family val="2"/>
        <charset val="-122"/>
      </rPr>
      <t>HDI</t>
    </r>
    <r>
      <rPr>
        <sz val="18"/>
        <rFont val="仿宋_GB2312"/>
        <family val="2"/>
        <charset val="-122"/>
      </rPr>
      <t>板等</t>
    </r>
    <r>
      <rPr>
        <sz val="18"/>
        <rFont val="Times New Roman"/>
        <family val="2"/>
        <charset val="-122"/>
      </rPr>
      <t>PCB</t>
    </r>
    <r>
      <rPr>
        <sz val="18"/>
        <rFont val="仿宋_GB2312"/>
        <family val="2"/>
        <charset val="-122"/>
      </rPr>
      <t>及配套产品生产制造企业，打造配套齐全、产业链完善的高端</t>
    </r>
    <r>
      <rPr>
        <sz val="18"/>
        <rFont val="Times New Roman"/>
        <family val="2"/>
        <charset val="-122"/>
      </rPr>
      <t>PCB</t>
    </r>
    <r>
      <rPr>
        <sz val="18"/>
        <rFont val="仿宋_GB2312"/>
        <family val="2"/>
        <charset val="-122"/>
      </rPr>
      <t>产业园中园</t>
    </r>
  </si>
  <si>
    <r>
      <rPr>
        <sz val="18"/>
        <rFont val="仿宋_GB2312"/>
        <family val="2"/>
        <charset val="-122"/>
      </rPr>
      <t>办理污水处理厂单体方案审批、</t>
    </r>
    <r>
      <rPr>
        <sz val="18"/>
        <rFont val="Times New Roman"/>
        <family val="2"/>
        <charset val="-122"/>
      </rPr>
      <t>PCB</t>
    </r>
    <r>
      <rPr>
        <sz val="18"/>
        <rFont val="仿宋_GB2312"/>
        <family val="2"/>
        <charset val="-122"/>
      </rPr>
      <t>标准厂建设工程规划许可证</t>
    </r>
  </si>
  <si>
    <r>
      <rPr>
        <sz val="18"/>
        <rFont val="仿宋_GB2312"/>
        <family val="2"/>
        <charset val="-122"/>
      </rPr>
      <t>办理污水处理厂建设工程规划许可证、土地证、建设用地规划许可证</t>
    </r>
  </si>
  <si>
    <r>
      <rPr>
        <sz val="18"/>
        <rFont val="仿宋_GB2312"/>
        <family val="2"/>
        <charset val="-122"/>
      </rPr>
      <t>完成施工图设计及审图</t>
    </r>
  </si>
  <si>
    <r>
      <rPr>
        <sz val="18"/>
        <rFont val="仿宋_GB2312"/>
        <family val="2"/>
        <charset val="-122"/>
      </rPr>
      <t>完成施工预算及招标</t>
    </r>
  </si>
  <si>
    <r>
      <rPr>
        <sz val="18"/>
        <rFont val="仿宋_GB2312"/>
        <family val="2"/>
        <charset val="-122"/>
      </rPr>
      <t>爱芒果智能电子信息产业基地项目</t>
    </r>
  </si>
  <si>
    <r>
      <rPr>
        <sz val="18"/>
        <rFont val="仿宋_GB2312"/>
        <family val="2"/>
        <charset val="-122"/>
      </rPr>
      <t>广西爱芒果电子有限公司</t>
    </r>
  </si>
  <si>
    <r>
      <rPr>
        <sz val="18"/>
        <rFont val="仿宋_GB2312"/>
        <family val="2"/>
        <charset val="-122"/>
      </rPr>
      <t>主要进行芯片研发制造、智能主板生产制造、整机生产制造、销售等，打造完整智能</t>
    </r>
    <r>
      <rPr>
        <sz val="18"/>
        <rFont val="Times New Roman"/>
        <family val="2"/>
        <charset val="-122"/>
      </rPr>
      <t>TV</t>
    </r>
    <r>
      <rPr>
        <sz val="18"/>
        <rFont val="仿宋_GB2312"/>
        <family val="2"/>
        <charset val="-122"/>
      </rPr>
      <t>闭环生态链</t>
    </r>
  </si>
  <si>
    <r>
      <rPr>
        <sz val="18"/>
        <rFont val="仿宋_GB2312"/>
        <family val="2"/>
        <charset val="-122"/>
      </rPr>
      <t>部分厂房建成并生产</t>
    </r>
  </si>
  <si>
    <r>
      <rPr>
        <sz val="18"/>
        <rFont val="仿宋_GB2312"/>
        <family val="2"/>
        <charset val="-122"/>
      </rPr>
      <t>广西信达宏电子有限公司项目</t>
    </r>
  </si>
  <si>
    <r>
      <rPr>
        <sz val="18"/>
        <rFont val="仿宋_GB2312"/>
        <family val="2"/>
        <charset val="-122"/>
      </rPr>
      <t>广西信达宏电子有限公司</t>
    </r>
  </si>
  <si>
    <r>
      <rPr>
        <sz val="18"/>
        <rFont val="仿宋_GB2312"/>
        <family val="2"/>
        <charset val="-122"/>
      </rPr>
      <t>研发制造滤波器、变压器、电路板、电机等电子元器件等</t>
    </r>
  </si>
  <si>
    <r>
      <rPr>
        <sz val="18"/>
        <rFont val="仿宋_GB2312"/>
        <family val="2"/>
        <charset val="-122"/>
      </rPr>
      <t>智能网联汽车高速试验跑道系统建设</t>
    </r>
  </si>
  <si>
    <r>
      <rPr>
        <sz val="18"/>
        <rFont val="仿宋_GB2312"/>
        <family val="2"/>
        <charset val="-122"/>
      </rPr>
      <t>在东风柳汽商用车基地内建设基于</t>
    </r>
    <r>
      <rPr>
        <sz val="18"/>
        <rFont val="Times New Roman"/>
        <family val="2"/>
        <charset val="-122"/>
      </rPr>
      <t>5G/NR-V2X</t>
    </r>
    <r>
      <rPr>
        <sz val="18"/>
        <rFont val="仿宋_GB2312"/>
        <family val="2"/>
        <charset val="-122"/>
      </rPr>
      <t>的高速试验跑道与智能网联大数据平台，试验跑道长度</t>
    </r>
    <r>
      <rPr>
        <sz val="18"/>
        <rFont val="Times New Roman"/>
        <family val="2"/>
        <charset val="-122"/>
      </rPr>
      <t>≥5km</t>
    </r>
    <r>
      <rPr>
        <sz val="18"/>
        <rFont val="仿宋_GB2312"/>
        <family val="2"/>
        <charset val="-122"/>
      </rPr>
      <t>，覆盖智能网联全部基础功能场景以及部分简化城市、高速、港口等特殊场景</t>
    </r>
  </si>
  <si>
    <r>
      <rPr>
        <sz val="18"/>
        <rFont val="仿宋_GB2312"/>
        <family val="2"/>
        <charset val="-122"/>
      </rPr>
      <t>完善试验跑道基础配套设施</t>
    </r>
  </si>
  <si>
    <r>
      <t>1</t>
    </r>
    <r>
      <rPr>
        <sz val="18"/>
        <rFont val="仿宋_GB2312"/>
        <family val="2"/>
        <charset val="-122"/>
      </rPr>
      <t>、试验场碎石层、灰土层施工；</t>
    </r>
    <r>
      <rPr>
        <sz val="18"/>
        <rFont val="Times New Roman"/>
        <family val="2"/>
        <charset val="-122"/>
      </rPr>
      <t xml:space="preserve">
2</t>
    </r>
    <r>
      <rPr>
        <sz val="18"/>
        <rFont val="仿宋_GB2312"/>
        <family val="2"/>
        <charset val="-122"/>
      </rPr>
      <t>、辅助车间主体结构施工；</t>
    </r>
    <r>
      <rPr>
        <sz val="18"/>
        <rFont val="Times New Roman"/>
        <family val="2"/>
        <charset val="-122"/>
      </rPr>
      <t xml:space="preserve">
3</t>
    </r>
    <r>
      <rPr>
        <sz val="18"/>
        <rFont val="仿宋_GB2312"/>
        <family val="2"/>
        <charset val="-122"/>
      </rPr>
      <t>、智能网联汽车高速试验跑道路侧设备建设方面，采购了项目所需车辆数据采集设备、车辆视频记录设备、</t>
    </r>
    <r>
      <rPr>
        <sz val="18"/>
        <rFont val="Times New Roman"/>
        <family val="2"/>
        <charset val="-122"/>
      </rPr>
      <t>V2X</t>
    </r>
    <r>
      <rPr>
        <sz val="18"/>
        <rFont val="仿宋_GB2312"/>
        <family val="2"/>
        <charset val="-122"/>
      </rPr>
      <t>设备、假人、假车设备、</t>
    </r>
    <r>
      <rPr>
        <sz val="18"/>
        <rFont val="Times New Roman"/>
        <family val="2"/>
        <charset val="-122"/>
      </rPr>
      <t>SX5G ADAS</t>
    </r>
    <r>
      <rPr>
        <sz val="18"/>
        <rFont val="仿宋_GB2312"/>
        <family val="2"/>
        <charset val="-122"/>
      </rPr>
      <t>试验样车试制</t>
    </r>
    <r>
      <rPr>
        <sz val="18"/>
        <rFont val="Times New Roman"/>
        <family val="2"/>
        <charset val="-122"/>
      </rPr>
      <t>2</t>
    </r>
    <r>
      <rPr>
        <sz val="18"/>
        <rFont val="仿宋_GB2312"/>
        <family val="2"/>
        <charset val="-122"/>
      </rPr>
      <t>台、</t>
    </r>
    <r>
      <rPr>
        <sz val="18"/>
        <rFont val="Times New Roman"/>
        <family val="2"/>
        <charset val="-122"/>
      </rPr>
      <t>M4 ADAS</t>
    </r>
    <r>
      <rPr>
        <sz val="18"/>
        <rFont val="仿宋_GB2312"/>
        <family val="2"/>
        <charset val="-122"/>
      </rPr>
      <t>试验样车试制</t>
    </r>
    <r>
      <rPr>
        <sz val="18"/>
        <rFont val="Times New Roman"/>
        <family val="2"/>
        <charset val="-122"/>
      </rPr>
      <t>1</t>
    </r>
    <r>
      <rPr>
        <sz val="18"/>
        <rFont val="仿宋_GB2312"/>
        <family val="2"/>
        <charset val="-122"/>
      </rPr>
      <t>台，完善试验跑道路侧设施</t>
    </r>
  </si>
  <si>
    <r>
      <t>1</t>
    </r>
    <r>
      <rPr>
        <sz val="18"/>
        <rFont val="仿宋_GB2312"/>
        <family val="2"/>
        <charset val="-122"/>
      </rPr>
      <t>、试验场水稳层施工、部分路面施工；</t>
    </r>
    <r>
      <rPr>
        <sz val="18"/>
        <rFont val="Times New Roman"/>
        <family val="2"/>
        <charset val="-122"/>
      </rPr>
      <t xml:space="preserve">
2</t>
    </r>
    <r>
      <rPr>
        <sz val="18"/>
        <rFont val="仿宋_GB2312"/>
        <family val="2"/>
        <charset val="-122"/>
      </rPr>
      <t>、辅助车间钢结构施工；</t>
    </r>
    <r>
      <rPr>
        <sz val="18"/>
        <rFont val="Times New Roman"/>
        <family val="2"/>
        <charset val="-122"/>
      </rPr>
      <t xml:space="preserve">
3</t>
    </r>
    <r>
      <rPr>
        <sz val="18"/>
        <rFont val="仿宋_GB2312"/>
        <family val="2"/>
        <charset val="-122"/>
      </rPr>
      <t>、智能网联大数据平台建设方面，租用</t>
    </r>
    <r>
      <rPr>
        <sz val="18"/>
        <rFont val="Times New Roman"/>
        <family val="2"/>
        <charset val="-122"/>
      </rPr>
      <t>CV</t>
    </r>
    <r>
      <rPr>
        <sz val="18"/>
        <rFont val="仿宋_GB2312"/>
        <family val="2"/>
        <charset val="-122"/>
      </rPr>
      <t>车联网</t>
    </r>
    <r>
      <rPr>
        <sz val="18"/>
        <rFont val="Times New Roman"/>
        <family val="2"/>
        <charset val="-122"/>
      </rPr>
      <t>2.0</t>
    </r>
    <r>
      <rPr>
        <sz val="18"/>
        <rFont val="仿宋_GB2312"/>
        <family val="2"/>
        <charset val="-122"/>
      </rPr>
      <t>公有云平台、</t>
    </r>
    <r>
      <rPr>
        <sz val="18"/>
        <rFont val="Times New Roman"/>
        <family val="2"/>
        <charset val="-122"/>
      </rPr>
      <t>CV</t>
    </r>
    <r>
      <rPr>
        <sz val="18"/>
        <rFont val="仿宋_GB2312"/>
        <family val="2"/>
        <charset val="-122"/>
      </rPr>
      <t>车联网运维</t>
    </r>
    <r>
      <rPr>
        <sz val="18"/>
        <rFont val="Times New Roman"/>
        <family val="2"/>
        <charset val="-122"/>
      </rPr>
      <t>-</t>
    </r>
    <r>
      <rPr>
        <sz val="18"/>
        <rFont val="仿宋_GB2312"/>
        <family val="2"/>
        <charset val="-122"/>
      </rPr>
      <t>平台</t>
    </r>
    <r>
      <rPr>
        <sz val="18"/>
        <rFont val="Times New Roman"/>
        <family val="2"/>
        <charset val="-122"/>
      </rPr>
      <t>1.0</t>
    </r>
    <r>
      <rPr>
        <sz val="18"/>
        <rFont val="仿宋_GB2312"/>
        <family val="2"/>
        <charset val="-122"/>
      </rPr>
      <t>运维、智能网联大数据平台法规及数据平台、</t>
    </r>
    <r>
      <rPr>
        <sz val="18"/>
        <rFont val="Times New Roman"/>
        <family val="2"/>
        <charset val="-122"/>
      </rPr>
      <t>IPV6</t>
    </r>
    <r>
      <rPr>
        <sz val="18"/>
        <rFont val="仿宋_GB2312"/>
        <family val="2"/>
        <charset val="-122"/>
      </rPr>
      <t>网络建设、</t>
    </r>
    <r>
      <rPr>
        <sz val="18"/>
        <rFont val="Times New Roman"/>
        <family val="2"/>
        <charset val="-122"/>
      </rPr>
      <t>VDE</t>
    </r>
    <r>
      <rPr>
        <sz val="18"/>
        <rFont val="仿宋_GB2312"/>
        <family val="2"/>
        <charset val="-122"/>
      </rPr>
      <t>软件研发，构建中高速条件下智能网联大数据平台</t>
    </r>
  </si>
  <si>
    <r>
      <t>1</t>
    </r>
    <r>
      <rPr>
        <sz val="18"/>
        <rFont val="仿宋_GB2312"/>
        <family val="2"/>
        <charset val="-122"/>
      </rPr>
      <t>、试验场路面施工；</t>
    </r>
    <r>
      <rPr>
        <sz val="18"/>
        <rFont val="Times New Roman"/>
        <family val="2"/>
        <charset val="-122"/>
      </rPr>
      <t xml:space="preserve">
2</t>
    </r>
    <r>
      <rPr>
        <sz val="18"/>
        <rFont val="仿宋_GB2312"/>
        <family val="2"/>
        <charset val="-122"/>
      </rPr>
      <t>、辅助车间装饰施工</t>
    </r>
  </si>
  <si>
    <r>
      <rPr>
        <sz val="18"/>
        <rFont val="仿宋_GB2312"/>
        <family val="2"/>
        <charset val="-122"/>
      </rPr>
      <t>收尾及试运行</t>
    </r>
  </si>
  <si>
    <r>
      <rPr>
        <sz val="18"/>
        <rFont val="仿宋_GB2312"/>
        <family val="2"/>
        <charset val="-122"/>
      </rPr>
      <t>广西彪炳</t>
    </r>
    <r>
      <rPr>
        <sz val="18"/>
        <rFont val="Times New Roman"/>
        <family val="2"/>
        <charset val="-122"/>
      </rPr>
      <t>SMT</t>
    </r>
    <r>
      <rPr>
        <sz val="18"/>
        <rFont val="仿宋_GB2312"/>
        <family val="2"/>
        <charset val="-122"/>
      </rPr>
      <t>贴片及智能终端生产基地项目</t>
    </r>
  </si>
  <si>
    <r>
      <rPr>
        <sz val="18"/>
        <rFont val="仿宋_GB2312"/>
        <family val="2"/>
        <charset val="-122"/>
      </rPr>
      <t>广西彪炳智能科技有限责任公司</t>
    </r>
  </si>
  <si>
    <r>
      <rPr>
        <sz val="18"/>
        <rFont val="仿宋_GB2312"/>
        <family val="2"/>
        <charset val="-122"/>
      </rPr>
      <t>租用标准厂房</t>
    </r>
    <r>
      <rPr>
        <sz val="18"/>
        <rFont val="Times New Roman"/>
        <family val="2"/>
        <charset val="-122"/>
      </rPr>
      <t>16000</t>
    </r>
    <r>
      <rPr>
        <sz val="18"/>
        <rFont val="仿宋_GB2312"/>
        <family val="2"/>
        <charset val="-122"/>
      </rPr>
      <t>平方米，建设</t>
    </r>
    <r>
      <rPr>
        <sz val="18"/>
        <rFont val="Times New Roman"/>
        <family val="2"/>
        <charset val="-122"/>
      </rPr>
      <t>S</t>
    </r>
    <r>
      <rPr>
        <sz val="18"/>
        <rFont val="仿宋_GB2312"/>
        <family val="2"/>
        <charset val="-122"/>
      </rPr>
      <t>米</t>
    </r>
    <r>
      <rPr>
        <sz val="18"/>
        <rFont val="Times New Roman"/>
        <family val="2"/>
        <charset val="-122"/>
      </rPr>
      <t>T</t>
    </r>
    <r>
      <rPr>
        <sz val="18"/>
        <rFont val="仿宋_GB2312"/>
        <family val="2"/>
        <charset val="-122"/>
      </rPr>
      <t>贴片生产线及智能终端生产基地及生产线，主要生产智能手机、智能手表、办公电脑等系列产品</t>
    </r>
  </si>
  <si>
    <r>
      <rPr>
        <sz val="18"/>
        <rFont val="仿宋_GB2312"/>
        <family val="2"/>
        <charset val="-122"/>
      </rPr>
      <t>柳州盛弘智慧数据机房装备制造基地项目</t>
    </r>
  </si>
  <si>
    <r>
      <rPr>
        <sz val="18"/>
        <rFont val="仿宋_GB2312"/>
        <family val="2"/>
        <charset val="-122"/>
      </rPr>
      <t>柳州盛弘必思恩科技有限公司</t>
    </r>
  </si>
  <si>
    <r>
      <rPr>
        <sz val="18"/>
        <rFont val="仿宋_GB2312"/>
        <family val="2"/>
        <charset val="-122"/>
      </rPr>
      <t>建设数据机房设备、</t>
    </r>
    <r>
      <rPr>
        <sz val="18"/>
        <rFont val="Times New Roman"/>
        <family val="2"/>
        <charset val="-122"/>
      </rPr>
      <t>5G</t>
    </r>
    <r>
      <rPr>
        <sz val="18"/>
        <rFont val="仿宋_GB2312"/>
        <family val="2"/>
        <charset val="-122"/>
      </rPr>
      <t>基站电源设备和储能系统关键器件的研发制造基地，主要生产</t>
    </r>
    <r>
      <rPr>
        <sz val="18"/>
        <rFont val="Times New Roman"/>
        <family val="2"/>
        <charset val="-122"/>
      </rPr>
      <t>IDC</t>
    </r>
    <r>
      <rPr>
        <sz val="18"/>
        <rFont val="仿宋_GB2312"/>
        <family val="2"/>
        <charset val="-122"/>
      </rPr>
      <t>（模块化数据中心）及其相关微模块、</t>
    </r>
    <r>
      <rPr>
        <sz val="18"/>
        <rFont val="Times New Roman"/>
        <family val="2"/>
        <charset val="-122"/>
      </rPr>
      <t>UPS</t>
    </r>
    <r>
      <rPr>
        <sz val="18"/>
        <rFont val="仿宋_GB2312"/>
        <family val="2"/>
        <charset val="-122"/>
      </rPr>
      <t>电源、精密空调、智能配电等产品</t>
    </r>
  </si>
  <si>
    <r>
      <rPr>
        <sz val="18"/>
        <rFont val="仿宋_GB2312"/>
        <family val="2"/>
        <charset val="-122"/>
      </rPr>
      <t>柳州畅航智慧显示屏及智能终端制造基地项目</t>
    </r>
  </si>
  <si>
    <r>
      <rPr>
        <sz val="18"/>
        <rFont val="仿宋_GB2312"/>
        <family val="2"/>
        <charset val="-122"/>
      </rPr>
      <t>柳州畅航光电科技有限公司</t>
    </r>
  </si>
  <si>
    <r>
      <rPr>
        <sz val="18"/>
        <rFont val="仿宋_GB2312"/>
        <family val="2"/>
        <charset val="-122"/>
      </rPr>
      <t>建设液晶显示屏、车载导航、智能家居和消费类电子终端产品研发制造基地，主要生产</t>
    </r>
    <r>
      <rPr>
        <sz val="18"/>
        <rFont val="Times New Roman"/>
        <family val="2"/>
        <charset val="-122"/>
      </rPr>
      <t>1</t>
    </r>
    <r>
      <rPr>
        <sz val="18"/>
        <rFont val="仿宋_GB2312"/>
        <family val="2"/>
        <charset val="-122"/>
      </rPr>
      <t>寸至</t>
    </r>
    <r>
      <rPr>
        <sz val="18"/>
        <rFont val="Times New Roman"/>
        <family val="2"/>
        <charset val="-122"/>
      </rPr>
      <t>32</t>
    </r>
    <r>
      <rPr>
        <sz val="18"/>
        <rFont val="仿宋_GB2312"/>
        <family val="2"/>
        <charset val="-122"/>
      </rPr>
      <t>寸液晶显示器、车载导航智能终端产品、消费类电子终端制造、</t>
    </r>
    <r>
      <rPr>
        <sz val="18"/>
        <rFont val="Times New Roman"/>
        <family val="2"/>
        <charset val="-122"/>
      </rPr>
      <t>LED</t>
    </r>
    <r>
      <rPr>
        <sz val="18"/>
        <rFont val="仿宋_GB2312"/>
        <family val="2"/>
        <charset val="-122"/>
      </rPr>
      <t>显示技术产品</t>
    </r>
  </si>
  <si>
    <r>
      <rPr>
        <sz val="18"/>
        <rFont val="仿宋_GB2312"/>
        <family val="2"/>
        <charset val="-122"/>
      </rPr>
      <t>扩大产能</t>
    </r>
  </si>
  <si>
    <r>
      <rPr>
        <sz val="18"/>
        <rFont val="仿宋_GB2312"/>
        <family val="2"/>
        <charset val="-122"/>
      </rPr>
      <t>（八）新型储能</t>
    </r>
  </si>
  <si>
    <r>
      <rPr>
        <sz val="18"/>
        <rFont val="仿宋_GB2312"/>
        <family val="2"/>
        <charset val="-122"/>
      </rPr>
      <t>柳州国轩电池有限公司二期</t>
    </r>
    <r>
      <rPr>
        <sz val="18"/>
        <rFont val="Times New Roman"/>
        <family val="2"/>
        <charset val="-122"/>
      </rPr>
      <t>10GWh</t>
    </r>
    <r>
      <rPr>
        <sz val="18"/>
        <rFont val="仿宋_GB2312"/>
        <family val="2"/>
        <charset val="-122"/>
      </rPr>
      <t>电池项目</t>
    </r>
  </si>
  <si>
    <r>
      <rPr>
        <sz val="18"/>
        <rFont val="仿宋_GB2312"/>
        <family val="2"/>
        <charset val="-122"/>
      </rPr>
      <t>项目建设用地</t>
    </r>
    <r>
      <rPr>
        <sz val="18"/>
        <rFont val="Times New Roman"/>
        <family val="2"/>
        <charset val="-122"/>
      </rPr>
      <t>384.07</t>
    </r>
    <r>
      <rPr>
        <sz val="18"/>
        <rFont val="仿宋_GB2312"/>
        <family val="2"/>
        <charset val="-122"/>
      </rPr>
      <t>亩，拟建设</t>
    </r>
    <r>
      <rPr>
        <sz val="18"/>
        <rFont val="Times New Roman"/>
        <family val="2"/>
        <charset val="-122"/>
      </rPr>
      <t>3</t>
    </r>
    <r>
      <rPr>
        <sz val="18"/>
        <rFont val="仿宋_GB2312"/>
        <family val="2"/>
        <charset val="-122"/>
      </rPr>
      <t>栋工业厂房，</t>
    </r>
    <r>
      <rPr>
        <sz val="18"/>
        <rFont val="Times New Roman"/>
        <family val="2"/>
        <charset val="-122"/>
      </rPr>
      <t>2</t>
    </r>
    <r>
      <rPr>
        <sz val="18"/>
        <rFont val="仿宋_GB2312"/>
        <family val="2"/>
        <charset val="-122"/>
      </rPr>
      <t>栋综合楼</t>
    </r>
  </si>
  <si>
    <r>
      <rPr>
        <sz val="18"/>
        <rFont val="仿宋_GB2312"/>
        <family val="2"/>
        <charset val="-122"/>
      </rPr>
      <t>银行贷款</t>
    </r>
    <r>
      <rPr>
        <sz val="18"/>
        <rFont val="Times New Roman"/>
        <family val="2"/>
        <charset val="-122"/>
      </rPr>
      <t xml:space="preserve">
</t>
    </r>
    <r>
      <rPr>
        <sz val="18"/>
        <rFont val="仿宋_GB2312"/>
        <family val="2"/>
        <charset val="-122"/>
      </rPr>
      <t>业主自筹</t>
    </r>
    <r>
      <rPr>
        <sz val="18"/>
        <rFont val="Times New Roman"/>
        <family val="2"/>
        <charset val="-122"/>
      </rPr>
      <t xml:space="preserve">
</t>
    </r>
    <r>
      <rPr>
        <sz val="18"/>
        <rFont val="仿宋_GB2312"/>
        <family val="2"/>
        <charset val="-122"/>
      </rPr>
      <t>财政资金</t>
    </r>
  </si>
  <si>
    <r>
      <rPr>
        <sz val="18"/>
        <rFont val="仿宋_GB2312"/>
        <family val="2"/>
        <charset val="-122"/>
      </rPr>
      <t>进场完成基础配套</t>
    </r>
  </si>
  <si>
    <r>
      <rPr>
        <sz val="18"/>
        <rFont val="仿宋_GB2312"/>
        <family val="2"/>
        <charset val="-122"/>
      </rPr>
      <t>广西柳城北页岩气区块开发项目</t>
    </r>
  </si>
  <si>
    <r>
      <rPr>
        <sz val="18"/>
        <rFont val="仿宋_GB2312"/>
        <family val="2"/>
        <charset val="-122"/>
      </rPr>
      <t>广西柳州发电有限责任公司</t>
    </r>
  </si>
  <si>
    <r>
      <rPr>
        <sz val="18"/>
        <rFont val="仿宋_GB2312"/>
        <family val="2"/>
        <charset val="-122"/>
      </rPr>
      <t>市发展改革委</t>
    </r>
    <r>
      <rPr>
        <sz val="18"/>
        <rFont val="Times New Roman"/>
        <family val="2"/>
        <charset val="-122"/>
      </rPr>
      <t xml:space="preserve">
</t>
    </r>
    <r>
      <rPr>
        <sz val="18"/>
        <rFont val="仿宋_GB2312"/>
        <family val="2"/>
        <charset val="-122"/>
      </rPr>
      <t>市自然资源规划局</t>
    </r>
  </si>
  <si>
    <r>
      <rPr>
        <sz val="18"/>
        <rFont val="仿宋_GB2312"/>
        <family val="2"/>
        <charset val="-122"/>
      </rPr>
      <t>柳城县</t>
    </r>
    <r>
      <rPr>
        <sz val="18"/>
        <rFont val="Times New Roman"/>
        <family val="2"/>
        <charset val="-122"/>
      </rPr>
      <t xml:space="preserve">
</t>
    </r>
    <r>
      <rPr>
        <sz val="18"/>
        <rFont val="仿宋_GB2312"/>
        <family val="2"/>
        <charset val="-122"/>
      </rPr>
      <t>融水县</t>
    </r>
    <r>
      <rPr>
        <sz val="18"/>
        <rFont val="Times New Roman"/>
        <family val="2"/>
        <charset val="-122"/>
      </rPr>
      <t xml:space="preserve">
</t>
    </r>
    <r>
      <rPr>
        <sz val="18"/>
        <rFont val="仿宋_GB2312"/>
        <family val="2"/>
        <charset val="-122"/>
      </rPr>
      <t>融安县</t>
    </r>
  </si>
  <si>
    <r>
      <rPr>
        <sz val="18"/>
        <rFont val="仿宋_GB2312"/>
        <family val="2"/>
        <charset val="-122"/>
      </rPr>
      <t>拟建设年均产页岩气</t>
    </r>
    <r>
      <rPr>
        <sz val="18"/>
        <rFont val="Times New Roman"/>
        <family val="2"/>
        <charset val="-122"/>
      </rPr>
      <t>1.5</t>
    </r>
    <r>
      <rPr>
        <sz val="18"/>
        <rFont val="仿宋_GB2312"/>
        <family val="2"/>
        <charset val="-122"/>
      </rPr>
      <t>亿立方米，集</t>
    </r>
    <r>
      <rPr>
        <sz val="18"/>
        <rFont val="Times New Roman"/>
        <family val="2"/>
        <charset val="-122"/>
      </rPr>
      <t>“</t>
    </r>
    <r>
      <rPr>
        <sz val="18"/>
        <rFont val="仿宋_GB2312"/>
        <family val="2"/>
        <charset val="-122"/>
      </rPr>
      <t>采、供、储、销</t>
    </r>
    <r>
      <rPr>
        <sz val="18"/>
        <rFont val="Times New Roman"/>
        <family val="2"/>
        <charset val="-122"/>
      </rPr>
      <t>”</t>
    </r>
    <r>
      <rPr>
        <sz val="18"/>
        <rFont val="仿宋_GB2312"/>
        <family val="2"/>
        <charset val="-122"/>
      </rPr>
      <t>为一体的页岩气能源基地。预计部署实施钻井</t>
    </r>
    <r>
      <rPr>
        <sz val="18"/>
        <rFont val="Times New Roman"/>
        <family val="2"/>
        <charset val="-122"/>
      </rPr>
      <t>85</t>
    </r>
    <r>
      <rPr>
        <sz val="18"/>
        <rFont val="仿宋_GB2312"/>
        <family val="2"/>
        <charset val="-122"/>
      </rPr>
      <t>口，撬装</t>
    </r>
    <r>
      <rPr>
        <sz val="18"/>
        <rFont val="Times New Roman"/>
        <family val="2"/>
        <charset val="-122"/>
      </rPr>
      <t>LNG</t>
    </r>
    <r>
      <rPr>
        <sz val="18"/>
        <rFont val="仿宋_GB2312"/>
        <family val="2"/>
        <charset val="-122"/>
      </rPr>
      <t>液化站</t>
    </r>
    <r>
      <rPr>
        <sz val="18"/>
        <rFont val="Times New Roman"/>
        <family val="2"/>
        <charset val="-122"/>
      </rPr>
      <t>3</t>
    </r>
    <r>
      <rPr>
        <sz val="18"/>
        <rFont val="仿宋_GB2312"/>
        <family val="2"/>
        <charset val="-122"/>
      </rPr>
      <t>座（日液化能力</t>
    </r>
    <r>
      <rPr>
        <sz val="18"/>
        <rFont val="Times New Roman"/>
        <family val="2"/>
        <charset val="-122"/>
      </rPr>
      <t>5</t>
    </r>
    <r>
      <rPr>
        <sz val="18"/>
        <rFont val="仿宋_GB2312"/>
        <family val="2"/>
        <charset val="-122"/>
      </rPr>
      <t>万方</t>
    </r>
    <r>
      <rPr>
        <sz val="18"/>
        <rFont val="Times New Roman"/>
        <family val="2"/>
        <charset val="-122"/>
      </rPr>
      <t>/</t>
    </r>
    <r>
      <rPr>
        <sz val="18"/>
        <rFont val="仿宋_GB2312"/>
        <family val="2"/>
        <charset val="-122"/>
      </rPr>
      <t>座），</t>
    </r>
    <r>
      <rPr>
        <sz val="18"/>
        <rFont val="Times New Roman"/>
        <family val="2"/>
        <charset val="-122"/>
      </rPr>
      <t>LNG</t>
    </r>
    <r>
      <rPr>
        <sz val="18"/>
        <rFont val="仿宋_GB2312"/>
        <family val="2"/>
        <charset val="-122"/>
      </rPr>
      <t>储配库</t>
    </r>
    <r>
      <rPr>
        <sz val="18"/>
        <rFont val="Times New Roman"/>
        <family val="2"/>
        <charset val="-122"/>
      </rPr>
      <t>1</t>
    </r>
    <r>
      <rPr>
        <sz val="18"/>
        <rFont val="仿宋_GB2312"/>
        <family val="2"/>
        <charset val="-122"/>
      </rPr>
      <t>座（可储气</t>
    </r>
    <r>
      <rPr>
        <sz val="18"/>
        <rFont val="Times New Roman"/>
        <family val="2"/>
        <charset val="-122"/>
      </rPr>
      <t>1000</t>
    </r>
    <r>
      <rPr>
        <sz val="18"/>
        <rFont val="仿宋_GB2312"/>
        <family val="2"/>
        <charset val="-122"/>
      </rPr>
      <t>万方），固定式</t>
    </r>
    <r>
      <rPr>
        <sz val="18"/>
        <rFont val="Times New Roman"/>
        <family val="2"/>
        <charset val="-122"/>
      </rPr>
      <t>LNG</t>
    </r>
    <r>
      <rPr>
        <sz val="18"/>
        <rFont val="仿宋_GB2312"/>
        <family val="2"/>
        <charset val="-122"/>
      </rPr>
      <t>液化站</t>
    </r>
    <r>
      <rPr>
        <sz val="18"/>
        <rFont val="Times New Roman"/>
        <family val="2"/>
        <charset val="-122"/>
      </rPr>
      <t>1</t>
    </r>
    <r>
      <rPr>
        <sz val="18"/>
        <rFont val="仿宋_GB2312"/>
        <family val="2"/>
        <charset val="-122"/>
      </rPr>
      <t>座（日液化能力</t>
    </r>
    <r>
      <rPr>
        <sz val="18"/>
        <rFont val="Times New Roman"/>
        <family val="2"/>
        <charset val="-122"/>
      </rPr>
      <t>30</t>
    </r>
    <r>
      <rPr>
        <sz val="18"/>
        <rFont val="仿宋_GB2312"/>
        <family val="2"/>
        <charset val="-122"/>
      </rPr>
      <t>万方），</t>
    </r>
    <r>
      <rPr>
        <sz val="18"/>
        <rFont val="Times New Roman"/>
        <family val="2"/>
        <charset val="-122"/>
      </rPr>
      <t>30</t>
    </r>
    <r>
      <rPr>
        <sz val="18"/>
        <rFont val="仿宋_GB2312"/>
        <family val="2"/>
        <charset val="-122"/>
      </rPr>
      <t>公里天然气管道</t>
    </r>
  </si>
  <si>
    <t>2023-2031</t>
  </si>
  <si>
    <r>
      <rPr>
        <sz val="18"/>
        <rFont val="仿宋_GB2312"/>
        <family val="2"/>
        <charset val="-122"/>
      </rPr>
      <t>力争实现出气点火</t>
    </r>
  </si>
  <si>
    <r>
      <rPr>
        <sz val="18"/>
        <rFont val="仿宋_GB2312"/>
        <family val="2"/>
        <charset val="-122"/>
      </rPr>
      <t>计划一季度完成总体工程量的</t>
    </r>
    <r>
      <rPr>
        <sz val="18"/>
        <rFont val="Times New Roman"/>
        <family val="2"/>
        <charset val="-122"/>
      </rPr>
      <t>1%</t>
    </r>
    <r>
      <rPr>
        <sz val="18"/>
        <rFont val="仿宋_GB2312"/>
        <family val="2"/>
        <charset val="-122"/>
      </rPr>
      <t>，开展溶洞探测、地勘工作，同步进行钻前工程设计、水平井设计，下一步开展钻前工程、调查井及水平井开工</t>
    </r>
  </si>
  <si>
    <r>
      <rPr>
        <sz val="18"/>
        <rFont val="仿宋_GB2312"/>
        <family val="2"/>
        <charset val="-122"/>
      </rPr>
      <t>计划二季度完成总体工程量的</t>
    </r>
    <r>
      <rPr>
        <sz val="18"/>
        <rFont val="Times New Roman"/>
        <family val="2"/>
        <charset val="-122"/>
      </rPr>
      <t>1%</t>
    </r>
    <r>
      <rPr>
        <sz val="18"/>
        <rFont val="仿宋_GB2312"/>
        <family val="2"/>
        <charset val="-122"/>
      </rPr>
      <t>，完成调查井钻探、随钻研究工作，同时开展水平井钻探及完井工作</t>
    </r>
    <r>
      <rPr>
        <sz val="18"/>
        <rFont val="Times New Roman"/>
        <family val="2"/>
        <charset val="-122"/>
      </rPr>
      <t xml:space="preserve">          </t>
    </r>
  </si>
  <si>
    <r>
      <rPr>
        <sz val="18"/>
        <rFont val="仿宋_GB2312"/>
        <family val="2"/>
        <charset val="-122"/>
      </rPr>
      <t>计划三季度完成总工程量的</t>
    </r>
    <r>
      <rPr>
        <sz val="18"/>
        <rFont val="Times New Roman"/>
        <family val="2"/>
        <charset val="-122"/>
      </rPr>
      <t>2%</t>
    </r>
    <r>
      <rPr>
        <sz val="18"/>
        <rFont val="仿宋_GB2312"/>
        <family val="2"/>
        <charset val="-122"/>
      </rPr>
      <t>，将完成水池修建、压裂设备调试、微注测试及</t>
    </r>
    <r>
      <rPr>
        <sz val="18"/>
        <rFont val="Times New Roman"/>
        <family val="2"/>
        <charset val="-122"/>
      </rPr>
      <t>1800</t>
    </r>
    <r>
      <rPr>
        <sz val="18"/>
        <rFont val="仿宋_GB2312"/>
        <family val="2"/>
        <charset val="-122"/>
      </rPr>
      <t>米水平段压裂工作</t>
    </r>
  </si>
  <si>
    <r>
      <rPr>
        <sz val="18"/>
        <rFont val="仿宋_GB2312"/>
        <family val="2"/>
        <charset val="-122"/>
      </rPr>
      <t>计划四季度完成总工程量的</t>
    </r>
    <r>
      <rPr>
        <sz val="18"/>
        <rFont val="Times New Roman"/>
        <family val="2"/>
        <charset val="-122"/>
      </rPr>
      <t>2%</t>
    </r>
    <r>
      <rPr>
        <sz val="18"/>
        <rFont val="仿宋_GB2312"/>
        <family val="2"/>
        <charset val="-122"/>
      </rPr>
      <t>，实现出气点火</t>
    </r>
  </si>
  <si>
    <r>
      <rPr>
        <sz val="18"/>
        <rFont val="仿宋_GB2312"/>
        <family val="2"/>
        <charset val="-122"/>
      </rPr>
      <t>鹏辉科技智慧储能及动力电池制造基地项目（三期）</t>
    </r>
  </si>
  <si>
    <r>
      <rPr>
        <sz val="18"/>
        <rFont val="仿宋_GB2312"/>
        <family val="2"/>
        <charset val="-122"/>
      </rPr>
      <t>柳州鹏辉能源科技有限公司</t>
    </r>
  </si>
  <si>
    <r>
      <rPr>
        <sz val="18"/>
        <rFont val="仿宋_GB2312"/>
        <family val="2"/>
        <charset val="-122"/>
      </rPr>
      <t>项目建设产能</t>
    </r>
    <r>
      <rPr>
        <sz val="18"/>
        <rFont val="Times New Roman"/>
        <family val="2"/>
        <charset val="-122"/>
      </rPr>
      <t>5GWh</t>
    </r>
    <r>
      <rPr>
        <sz val="18"/>
        <rFont val="仿宋_GB2312"/>
        <family val="2"/>
        <charset val="-122"/>
      </rPr>
      <t>，计划引进投料自动线、涂布机、激光模切分条机、卷绕机等先进设备，建成装备水平一流的智能制造工厂</t>
    </r>
  </si>
  <si>
    <r>
      <rPr>
        <sz val="18"/>
        <rFont val="仿宋_GB2312"/>
        <family val="2"/>
        <charset val="-122"/>
      </rPr>
      <t>瑞浦赛克动力电池有限公司瑞浦赛克</t>
    </r>
    <r>
      <rPr>
        <sz val="18"/>
        <rFont val="Times New Roman"/>
        <family val="2"/>
        <charset val="-122"/>
      </rPr>
      <t>20GWh</t>
    </r>
    <r>
      <rPr>
        <sz val="18"/>
        <rFont val="仿宋_GB2312"/>
        <family val="2"/>
        <charset val="-122"/>
      </rPr>
      <t>动力电池项目</t>
    </r>
  </si>
  <si>
    <r>
      <rPr>
        <sz val="18"/>
        <rFont val="仿宋_GB2312"/>
        <family val="2"/>
        <charset val="-122"/>
      </rPr>
      <t>瑞浦赛克动力电池有限公司</t>
    </r>
  </si>
  <si>
    <r>
      <rPr>
        <sz val="18"/>
        <rFont val="仿宋_GB2312"/>
        <family val="2"/>
        <charset val="-122"/>
      </rPr>
      <t>新建电芯工厂、能源及维修中心、公用配套设施等，建设年产能为</t>
    </r>
    <r>
      <rPr>
        <sz val="18"/>
        <rFont val="Times New Roman"/>
        <family val="2"/>
        <charset val="-122"/>
      </rPr>
      <t>20GW</t>
    </r>
    <r>
      <rPr>
        <sz val="18"/>
        <rFont val="仿宋_GB2312"/>
        <family val="2"/>
        <charset val="-122"/>
      </rPr>
      <t>时容量规模的电芯生产基地</t>
    </r>
  </si>
  <si>
    <r>
      <rPr>
        <sz val="18"/>
        <rFont val="仿宋_GB2312"/>
        <family val="2"/>
        <charset val="-122"/>
      </rPr>
      <t>赛克瑞浦动力电池系统有限公司赛克瑞浦</t>
    </r>
    <r>
      <rPr>
        <sz val="18"/>
        <rFont val="Times New Roman"/>
        <family val="2"/>
        <charset val="-122"/>
      </rPr>
      <t>20GWh</t>
    </r>
    <r>
      <rPr>
        <sz val="18"/>
        <rFont val="仿宋_GB2312"/>
        <family val="2"/>
        <charset val="-122"/>
      </rPr>
      <t>动力电池系统项目</t>
    </r>
  </si>
  <si>
    <r>
      <rPr>
        <sz val="18"/>
        <rFont val="仿宋_GB2312"/>
        <family val="2"/>
        <charset val="-122"/>
      </rPr>
      <t>赛克瑞浦动力电池系统有限公司</t>
    </r>
  </si>
  <si>
    <r>
      <rPr>
        <sz val="18"/>
        <rFont val="仿宋_GB2312"/>
        <family val="2"/>
        <charset val="-122"/>
      </rPr>
      <t>新建电池系统工厂、能源及维修中心、公用配套设施等，建设年产能</t>
    </r>
    <r>
      <rPr>
        <sz val="18"/>
        <rFont val="Times New Roman"/>
        <family val="2"/>
        <charset val="-122"/>
      </rPr>
      <t>20GW</t>
    </r>
    <r>
      <rPr>
        <sz val="18"/>
        <rFont val="仿宋_GB2312"/>
        <family val="2"/>
        <charset val="-122"/>
      </rPr>
      <t>时容量规模的电池系统生产基地</t>
    </r>
  </si>
  <si>
    <r>
      <rPr>
        <sz val="18"/>
        <rFont val="仿宋_GB2312"/>
        <family val="2"/>
        <charset val="-122"/>
      </rPr>
      <t>广西桂柳新材料股份有限公司搬迁升级转型项目</t>
    </r>
    <r>
      <rPr>
        <sz val="18"/>
        <rFont val="Times New Roman"/>
        <family val="2"/>
        <charset val="-122"/>
      </rPr>
      <t>----</t>
    </r>
    <r>
      <rPr>
        <sz val="18"/>
        <rFont val="仿宋_GB2312"/>
        <family val="2"/>
        <charset val="-122"/>
      </rPr>
      <t>年产</t>
    </r>
    <r>
      <rPr>
        <sz val="18"/>
        <rFont val="Times New Roman"/>
        <family val="2"/>
        <charset val="-122"/>
      </rPr>
      <t>2</t>
    </r>
    <r>
      <rPr>
        <sz val="18"/>
        <rFont val="仿宋_GB2312"/>
        <family val="2"/>
        <charset val="-122"/>
      </rPr>
      <t>万吨锰酸锂电池正极材料（二氧化锰）基地</t>
    </r>
  </si>
  <si>
    <r>
      <rPr>
        <sz val="18"/>
        <rFont val="仿宋_GB2312"/>
        <family val="2"/>
        <charset val="-122"/>
      </rPr>
      <t>广西桂柳新材料股份有限公司</t>
    </r>
  </si>
  <si>
    <r>
      <rPr>
        <sz val="18"/>
        <rFont val="仿宋_GB2312"/>
        <family val="2"/>
        <charset val="-122"/>
      </rPr>
      <t>搬迁升级年产</t>
    </r>
    <r>
      <rPr>
        <sz val="18"/>
        <rFont val="Times New Roman"/>
        <family val="2"/>
        <charset val="-122"/>
      </rPr>
      <t>2</t>
    </r>
    <r>
      <rPr>
        <sz val="18"/>
        <rFont val="仿宋_GB2312"/>
        <family val="2"/>
        <charset val="-122"/>
      </rPr>
      <t>万吨锰酸锂电池正极材料（二氧化锰）基地，建筑面积</t>
    </r>
    <r>
      <rPr>
        <sz val="18"/>
        <rFont val="Times New Roman"/>
        <family val="2"/>
        <charset val="-122"/>
      </rPr>
      <t>59912.07</t>
    </r>
    <r>
      <rPr>
        <sz val="18"/>
        <rFont val="仿宋_GB2312"/>
        <family val="2"/>
        <charset val="-122"/>
      </rPr>
      <t>平方米</t>
    </r>
  </si>
  <si>
    <r>
      <rPr>
        <sz val="18"/>
        <rFont val="仿宋_GB2312"/>
        <family val="2"/>
        <charset val="-122"/>
      </rPr>
      <t>柳州华霆动力智慧储能系统制造基地项目</t>
    </r>
  </si>
  <si>
    <r>
      <rPr>
        <sz val="18"/>
        <rFont val="仿宋_GB2312"/>
        <family val="2"/>
        <charset val="-122"/>
      </rPr>
      <t>柳州华霆新能源技术有限公司</t>
    </r>
  </si>
  <si>
    <r>
      <rPr>
        <sz val="18"/>
        <rFont val="仿宋_GB2312"/>
        <family val="2"/>
        <charset val="-122"/>
      </rPr>
      <t>租用标准厂房约</t>
    </r>
    <r>
      <rPr>
        <sz val="18"/>
        <rFont val="Times New Roman"/>
        <family val="2"/>
        <charset val="-122"/>
      </rPr>
      <t>1</t>
    </r>
    <r>
      <rPr>
        <sz val="18"/>
        <rFont val="仿宋_GB2312"/>
        <family val="2"/>
        <charset val="-122"/>
      </rPr>
      <t>万平方米，建设自动化新能源电池</t>
    </r>
    <r>
      <rPr>
        <sz val="18"/>
        <rFont val="Times New Roman"/>
        <family val="2"/>
        <charset val="-122"/>
      </rPr>
      <t>PACK</t>
    </r>
    <r>
      <rPr>
        <sz val="18"/>
        <rFont val="仿宋_GB2312"/>
        <family val="2"/>
        <charset val="-122"/>
      </rPr>
      <t>生产线和储能系统生产线项目</t>
    </r>
  </si>
  <si>
    <r>
      <rPr>
        <sz val="18"/>
        <rFont val="仿宋_GB2312"/>
        <family val="2"/>
        <charset val="-122"/>
      </rPr>
      <t>一期投产</t>
    </r>
  </si>
  <si>
    <r>
      <rPr>
        <sz val="18"/>
        <rFont val="仿宋_GB2312"/>
        <family val="2"/>
        <charset val="-122"/>
      </rPr>
      <t>柳州国轩电池有限公司一期第二阶段</t>
    </r>
    <r>
      <rPr>
        <sz val="18"/>
        <rFont val="Times New Roman"/>
        <family val="2"/>
        <charset val="-122"/>
      </rPr>
      <t>5GWh</t>
    </r>
    <r>
      <rPr>
        <sz val="18"/>
        <rFont val="仿宋_GB2312"/>
        <family val="2"/>
        <charset val="-122"/>
      </rPr>
      <t>电池项目</t>
    </r>
  </si>
  <si>
    <r>
      <rPr>
        <sz val="18"/>
        <rFont val="仿宋_GB2312"/>
        <family val="2"/>
        <charset val="-122"/>
      </rPr>
      <t>项目占地面积约</t>
    </r>
    <r>
      <rPr>
        <sz val="18"/>
        <rFont val="Times New Roman"/>
        <family val="2"/>
        <charset val="-122"/>
      </rPr>
      <t>200</t>
    </r>
    <r>
      <rPr>
        <sz val="18"/>
        <rFont val="仿宋_GB2312"/>
        <family val="2"/>
        <charset val="-122"/>
      </rPr>
      <t>亩，建设两条动力电池生产线。在</t>
    </r>
    <r>
      <rPr>
        <sz val="18"/>
        <rFont val="Times New Roman"/>
        <family val="2"/>
        <charset val="-122"/>
      </rPr>
      <t>3#</t>
    </r>
    <r>
      <rPr>
        <sz val="18"/>
        <rFont val="仿宋_GB2312"/>
        <family val="2"/>
        <charset val="-122"/>
      </rPr>
      <t>厂房的南半部分建立一条</t>
    </r>
    <r>
      <rPr>
        <sz val="18"/>
        <rFont val="Times New Roman"/>
        <family val="2"/>
        <charset val="-122"/>
      </rPr>
      <t>230Ah</t>
    </r>
    <r>
      <rPr>
        <sz val="18"/>
        <rFont val="仿宋_GB2312"/>
        <family val="2"/>
        <charset val="-122"/>
      </rPr>
      <t>的电池产生线，</t>
    </r>
    <r>
      <rPr>
        <sz val="18"/>
        <rFont val="Times New Roman"/>
        <family val="2"/>
        <charset val="-122"/>
      </rPr>
      <t>3#</t>
    </r>
    <r>
      <rPr>
        <sz val="18"/>
        <rFont val="仿宋_GB2312"/>
        <family val="2"/>
        <charset val="-122"/>
      </rPr>
      <t>厂房建设一条</t>
    </r>
    <r>
      <rPr>
        <sz val="18"/>
        <rFont val="Times New Roman"/>
        <family val="2"/>
        <charset val="-122"/>
      </rPr>
      <t>103Ah</t>
    </r>
    <r>
      <rPr>
        <sz val="18"/>
        <rFont val="仿宋_GB2312"/>
        <family val="2"/>
        <charset val="-122"/>
      </rPr>
      <t>的电芯生产线</t>
    </r>
  </si>
  <si>
    <r>
      <rPr>
        <sz val="18"/>
        <rFont val="仿宋_GB2312"/>
        <family val="2"/>
        <charset val="-122"/>
      </rPr>
      <t>项目设备调试</t>
    </r>
  </si>
  <si>
    <r>
      <rPr>
        <sz val="18"/>
        <rFont val="仿宋_GB2312"/>
        <family val="2"/>
        <charset val="-122"/>
      </rPr>
      <t>鹏辉智慧储能及动力电池制造基地项目</t>
    </r>
  </si>
  <si>
    <r>
      <rPr>
        <sz val="18"/>
        <rFont val="仿宋_GB2312"/>
        <family val="2"/>
        <charset val="-122"/>
      </rPr>
      <t>广州鹏辉能源科技股份有限公司</t>
    </r>
  </si>
  <si>
    <r>
      <rPr>
        <sz val="18"/>
        <rFont val="仿宋_GB2312"/>
        <family val="2"/>
        <charset val="-122"/>
      </rPr>
      <t>项目分两期建设，主要生产锂离子动力电池和储能电池，应用于新能源汽车及智能电网领域，规划产能</t>
    </r>
    <r>
      <rPr>
        <sz val="18"/>
        <rFont val="Times New Roman"/>
        <family val="2"/>
        <charset val="-122"/>
      </rPr>
      <t>20</t>
    </r>
    <r>
      <rPr>
        <sz val="18"/>
        <rFont val="仿宋_GB2312"/>
        <family val="2"/>
        <charset val="-122"/>
      </rPr>
      <t>吉瓦时，其中一、二期建设产能</t>
    </r>
    <r>
      <rPr>
        <sz val="18"/>
        <rFont val="Times New Roman"/>
        <family val="2"/>
        <charset val="-122"/>
      </rPr>
      <t>4</t>
    </r>
    <r>
      <rPr>
        <sz val="18"/>
        <rFont val="仿宋_GB2312"/>
        <family val="2"/>
        <charset val="-122"/>
      </rPr>
      <t>吉瓦时</t>
    </r>
  </si>
  <si>
    <r>
      <rPr>
        <sz val="18"/>
        <rFont val="仿宋_GB2312"/>
        <family val="2"/>
        <charset val="-122"/>
      </rPr>
      <t>科易动力乘用车动力电池系统生产项目</t>
    </r>
  </si>
  <si>
    <r>
      <rPr>
        <sz val="18"/>
        <rFont val="仿宋_GB2312"/>
        <family val="2"/>
        <charset val="-122"/>
      </rPr>
      <t>柳州科易动力科技有限公司</t>
    </r>
  </si>
  <si>
    <r>
      <rPr>
        <sz val="18"/>
        <rFont val="仿宋_GB2312"/>
        <family val="2"/>
        <charset val="-122"/>
      </rPr>
      <t>租赁标准厂房约</t>
    </r>
    <r>
      <rPr>
        <sz val="18"/>
        <rFont val="Times New Roman"/>
        <family val="2"/>
        <charset val="-122"/>
      </rPr>
      <t>27000</t>
    </r>
    <r>
      <rPr>
        <sz val="18"/>
        <rFont val="仿宋_GB2312"/>
        <family val="2"/>
        <charset val="-122"/>
      </rPr>
      <t>平方米，主要布局动力电池自动化生产线，主要生产一系列高安全性高可靠性的动力电池系统产品</t>
    </r>
  </si>
  <si>
    <r>
      <rPr>
        <sz val="18"/>
        <rFont val="仿宋_GB2312"/>
        <family val="2"/>
        <charset val="-122"/>
      </rPr>
      <t>新能源动力电池结构件研发、生产项目</t>
    </r>
  </si>
  <si>
    <r>
      <rPr>
        <sz val="18"/>
        <rFont val="仿宋_GB2312"/>
        <family val="2"/>
        <charset val="-122"/>
      </rPr>
      <t>柳州盛世新能源科技有限公司</t>
    </r>
  </si>
  <si>
    <r>
      <rPr>
        <sz val="18"/>
        <rFont val="仿宋_GB2312"/>
        <family val="2"/>
        <charset val="-122"/>
      </rPr>
      <t>市投资促进局</t>
    </r>
    <r>
      <rPr>
        <sz val="18"/>
        <rFont val="Times New Roman"/>
        <family val="2"/>
        <charset val="-122"/>
      </rPr>
      <t xml:space="preserve">
</t>
    </r>
    <r>
      <rPr>
        <sz val="18"/>
        <rFont val="仿宋_GB2312"/>
        <family val="2"/>
        <charset val="-122"/>
      </rPr>
      <t>柳东新区管委会</t>
    </r>
  </si>
  <si>
    <r>
      <rPr>
        <sz val="18"/>
        <rFont val="仿宋_GB2312"/>
        <family val="2"/>
        <charset val="-122"/>
      </rPr>
      <t>建设新能源动力电池结构件研发、生产项目。投资建设铝壳生产线</t>
    </r>
    <r>
      <rPr>
        <sz val="18"/>
        <rFont val="Times New Roman"/>
        <family val="2"/>
        <charset val="-122"/>
      </rPr>
      <t>5</t>
    </r>
    <r>
      <rPr>
        <sz val="18"/>
        <rFont val="仿宋_GB2312"/>
        <family val="2"/>
        <charset val="-122"/>
      </rPr>
      <t>条、盖板生产线</t>
    </r>
    <r>
      <rPr>
        <sz val="18"/>
        <rFont val="Times New Roman"/>
        <family val="2"/>
        <charset val="-122"/>
      </rPr>
      <t>8</t>
    </r>
    <r>
      <rPr>
        <sz val="18"/>
        <rFont val="仿宋_GB2312"/>
        <family val="2"/>
        <charset val="-122"/>
      </rPr>
      <t>条和连接片生产线</t>
    </r>
    <r>
      <rPr>
        <sz val="18"/>
        <rFont val="Times New Roman"/>
        <family val="2"/>
        <charset val="-122"/>
      </rPr>
      <t>6</t>
    </r>
    <r>
      <rPr>
        <sz val="18"/>
        <rFont val="仿宋_GB2312"/>
        <family val="2"/>
        <charset val="-122"/>
      </rPr>
      <t>条</t>
    </r>
  </si>
  <si>
    <r>
      <rPr>
        <sz val="18"/>
        <rFont val="仿宋_GB2312"/>
        <family val="2"/>
        <charset val="-122"/>
      </rPr>
      <t>部分投产</t>
    </r>
  </si>
  <si>
    <r>
      <rPr>
        <sz val="18"/>
        <rFont val="仿宋_GB2312"/>
        <family val="2"/>
        <charset val="-122"/>
      </rPr>
      <t>三、现代服务业</t>
    </r>
  </si>
  <si>
    <r>
      <rPr>
        <sz val="18"/>
        <rFont val="仿宋_GB2312"/>
        <family val="2"/>
        <charset val="-122"/>
      </rPr>
      <t>（一）商贸</t>
    </r>
  </si>
  <si>
    <r>
      <rPr>
        <sz val="18"/>
        <rFont val="仿宋_GB2312"/>
        <family val="2"/>
        <charset val="-122"/>
      </rPr>
      <t>白沙农贸市场提升改造项目（君汇睿府项目）</t>
    </r>
  </si>
  <si>
    <r>
      <rPr>
        <sz val="18"/>
        <rFont val="仿宋_GB2312"/>
        <family val="2"/>
        <charset val="-122"/>
      </rPr>
      <t>柳州市润沙置业有限公司</t>
    </r>
  </si>
  <si>
    <r>
      <rPr>
        <sz val="18"/>
        <rFont val="仿宋_GB2312"/>
        <family val="2"/>
        <charset val="-122"/>
      </rPr>
      <t>项目净用地</t>
    </r>
    <r>
      <rPr>
        <sz val="18"/>
        <rFont val="Times New Roman"/>
        <family val="2"/>
        <charset val="-122"/>
      </rPr>
      <t>46.01</t>
    </r>
    <r>
      <rPr>
        <sz val="18"/>
        <rFont val="仿宋_GB2312"/>
        <family val="2"/>
        <charset val="-122"/>
      </rPr>
      <t>亩，总建筑面积</t>
    </r>
    <r>
      <rPr>
        <sz val="18"/>
        <rFont val="Times New Roman"/>
        <family val="2"/>
        <charset val="-122"/>
      </rPr>
      <t>12</t>
    </r>
    <r>
      <rPr>
        <sz val="18"/>
        <rFont val="仿宋_GB2312"/>
        <family val="2"/>
        <charset val="-122"/>
      </rPr>
      <t>万平方米，其中农副产品市场</t>
    </r>
    <r>
      <rPr>
        <sz val="18"/>
        <rFont val="Times New Roman"/>
        <family val="2"/>
        <charset val="-122"/>
      </rPr>
      <t>12000</t>
    </r>
    <r>
      <rPr>
        <sz val="18"/>
        <rFont val="仿宋_GB2312"/>
        <family val="2"/>
        <charset val="-122"/>
      </rPr>
      <t>平方米，社区老年人日间照料中心</t>
    </r>
    <r>
      <rPr>
        <sz val="18"/>
        <rFont val="Times New Roman"/>
        <family val="2"/>
        <charset val="-122"/>
      </rPr>
      <t>1000</t>
    </r>
    <r>
      <rPr>
        <sz val="18"/>
        <rFont val="仿宋_GB2312"/>
        <family val="2"/>
        <charset val="-122"/>
      </rPr>
      <t>平方米，社区卫生服务中心</t>
    </r>
    <r>
      <rPr>
        <sz val="18"/>
        <rFont val="Times New Roman"/>
        <family val="2"/>
        <charset val="-122"/>
      </rPr>
      <t>2000</t>
    </r>
    <r>
      <rPr>
        <sz val="18"/>
        <rFont val="仿宋_GB2312"/>
        <family val="2"/>
        <charset val="-122"/>
      </rPr>
      <t>平方米等</t>
    </r>
  </si>
  <si>
    <r>
      <rPr>
        <sz val="18"/>
        <rFont val="仿宋_GB2312"/>
        <family val="2"/>
        <charset val="-122"/>
      </rPr>
      <t>完成红线内高压线迁改工程。</t>
    </r>
    <r>
      <rPr>
        <sz val="18"/>
        <rFont val="Times New Roman"/>
        <family val="2"/>
        <charset val="-122"/>
      </rPr>
      <t>5#6#</t>
    </r>
    <r>
      <rPr>
        <sz val="18"/>
        <rFont val="仿宋_GB2312"/>
        <family val="2"/>
        <charset val="-122"/>
      </rPr>
      <t>楼：开始土方开挖及基坑边坡支护。</t>
    </r>
    <r>
      <rPr>
        <sz val="18"/>
        <rFont val="Times New Roman"/>
        <family val="2"/>
        <charset val="-122"/>
      </rPr>
      <t xml:space="preserve"> </t>
    </r>
  </si>
  <si>
    <r>
      <t>5#6#</t>
    </r>
    <r>
      <rPr>
        <sz val="18"/>
        <rFont val="仿宋_GB2312"/>
        <family val="2"/>
        <charset val="-122"/>
      </rPr>
      <t>楼：完成地基处理，筏板基础。</t>
    </r>
    <r>
      <rPr>
        <sz val="18"/>
        <rFont val="Times New Roman"/>
        <family val="2"/>
        <charset val="-122"/>
      </rPr>
      <t xml:space="preserve"> 2#</t>
    </r>
    <r>
      <rPr>
        <sz val="18"/>
        <rFont val="仿宋_GB2312"/>
        <family val="2"/>
        <charset val="-122"/>
      </rPr>
      <t>楼北面地下室：完成土方开挖及基坑边坡支护，基础、底板、顶板结构主体。</t>
    </r>
  </si>
  <si>
    <r>
      <t>5#</t>
    </r>
    <r>
      <rPr>
        <sz val="18"/>
        <rFont val="仿宋_GB2312"/>
        <family val="2"/>
        <charset val="-122"/>
      </rPr>
      <t>楼：完成负一层地下室结构主体；一至五层结构主体。</t>
    </r>
    <r>
      <rPr>
        <sz val="18"/>
        <rFont val="Times New Roman"/>
        <family val="2"/>
        <charset val="-122"/>
      </rPr>
      <t>6#</t>
    </r>
    <r>
      <rPr>
        <sz val="18"/>
        <rFont val="仿宋_GB2312"/>
        <family val="2"/>
        <charset val="-122"/>
      </rPr>
      <t>楼：完成负一、二层地下室结构主体；一至五层结构主体。</t>
    </r>
  </si>
  <si>
    <r>
      <t>5#6#</t>
    </r>
    <r>
      <rPr>
        <sz val="18"/>
        <rFont val="仿宋_GB2312"/>
        <family val="2"/>
        <charset val="-122"/>
      </rPr>
      <t>楼：完成六至十四层结构主体。</t>
    </r>
  </si>
  <si>
    <r>
      <rPr>
        <sz val="18"/>
        <rFont val="仿宋_GB2312"/>
        <family val="2"/>
        <charset val="-122"/>
      </rPr>
      <t>农投</t>
    </r>
    <r>
      <rPr>
        <sz val="18"/>
        <rFont val="Times New Roman"/>
        <family val="2"/>
        <charset val="-122"/>
      </rPr>
      <t>·</t>
    </r>
    <r>
      <rPr>
        <sz val="18"/>
        <rFont val="仿宋_GB2312"/>
        <family val="2"/>
        <charset val="-122"/>
      </rPr>
      <t>稻香农贸市场项目</t>
    </r>
  </si>
  <si>
    <r>
      <rPr>
        <sz val="18"/>
        <rFont val="仿宋_GB2312"/>
        <family val="2"/>
        <charset val="-122"/>
      </rPr>
      <t>总用地面积约为</t>
    </r>
    <r>
      <rPr>
        <sz val="18"/>
        <rFont val="Times New Roman"/>
        <family val="2"/>
        <charset val="-122"/>
      </rPr>
      <t>20.91</t>
    </r>
    <r>
      <rPr>
        <sz val="18"/>
        <rFont val="仿宋_GB2312"/>
        <family val="2"/>
        <charset val="-122"/>
      </rPr>
      <t>亩，项总建筑面积</t>
    </r>
    <r>
      <rPr>
        <sz val="18"/>
        <rFont val="Times New Roman"/>
        <family val="2"/>
        <charset val="-122"/>
      </rPr>
      <t>25094.09</t>
    </r>
    <r>
      <rPr>
        <sz val="18"/>
        <rFont val="仿宋_GB2312"/>
        <family val="2"/>
        <charset val="-122"/>
      </rPr>
      <t>平方米，建设市场交易设施及配套设施</t>
    </r>
  </si>
  <si>
    <r>
      <rPr>
        <sz val="18"/>
        <rFont val="仿宋_GB2312"/>
        <family val="2"/>
        <charset val="-122"/>
      </rPr>
      <t>完成地下室及基础土石方开挖施工，基础施工</t>
    </r>
  </si>
  <si>
    <r>
      <rPr>
        <sz val="18"/>
        <rFont val="仿宋_GB2312"/>
        <family val="2"/>
        <charset val="-122"/>
      </rPr>
      <t>完成地上部分</t>
    </r>
    <r>
      <rPr>
        <sz val="18"/>
        <rFont val="Times New Roman"/>
        <family val="2"/>
        <charset val="-122"/>
      </rPr>
      <t>1-4</t>
    </r>
    <r>
      <rPr>
        <sz val="18"/>
        <rFont val="仿宋_GB2312"/>
        <family val="2"/>
        <charset val="-122"/>
      </rPr>
      <t>层主体结构施工</t>
    </r>
  </si>
  <si>
    <r>
      <rPr>
        <sz val="18"/>
        <rFont val="仿宋_GB2312"/>
        <family val="2"/>
        <charset val="-122"/>
      </rPr>
      <t>完成地上部分</t>
    </r>
    <r>
      <rPr>
        <sz val="18"/>
        <rFont val="Times New Roman"/>
        <family val="2"/>
        <charset val="-122"/>
      </rPr>
      <t>5-10</t>
    </r>
    <r>
      <rPr>
        <sz val="18"/>
        <rFont val="仿宋_GB2312"/>
        <family val="2"/>
        <charset val="-122"/>
      </rPr>
      <t>结构施工</t>
    </r>
  </si>
  <si>
    <r>
      <rPr>
        <sz val="18"/>
        <rFont val="仿宋_GB2312"/>
        <family val="2"/>
        <charset val="-122"/>
      </rPr>
      <t>航生服务中心</t>
    </r>
  </si>
  <si>
    <r>
      <rPr>
        <sz val="18"/>
        <rFont val="仿宋_GB2312"/>
        <family val="2"/>
        <charset val="-122"/>
      </rPr>
      <t>项目总用地面积约</t>
    </r>
    <r>
      <rPr>
        <sz val="18"/>
        <rFont val="Times New Roman"/>
        <family val="2"/>
        <charset val="-122"/>
      </rPr>
      <t>7000</t>
    </r>
    <r>
      <rPr>
        <sz val="18"/>
        <rFont val="仿宋_GB2312"/>
        <family val="2"/>
        <charset val="-122"/>
      </rPr>
      <t>平方米，总建筑面积</t>
    </r>
    <r>
      <rPr>
        <sz val="18"/>
        <rFont val="Times New Roman"/>
        <family val="2"/>
        <charset val="-122"/>
      </rPr>
      <t>21939.18</t>
    </r>
    <r>
      <rPr>
        <sz val="18"/>
        <rFont val="仿宋_GB2312"/>
        <family val="2"/>
        <charset val="-122"/>
      </rPr>
      <t>平方米，主要建设长租公寓、商业设施等</t>
    </r>
  </si>
  <si>
    <r>
      <rPr>
        <sz val="18"/>
        <rFont val="仿宋_GB2312"/>
        <family val="2"/>
        <charset val="-122"/>
      </rPr>
      <t>完成拆迁，办理施工许可证</t>
    </r>
  </si>
  <si>
    <r>
      <rPr>
        <sz val="18"/>
        <rFont val="仿宋_GB2312"/>
        <family val="2"/>
        <charset val="-122"/>
      </rPr>
      <t>开工建设，按项目施工进度推进</t>
    </r>
  </si>
  <si>
    <r>
      <rPr>
        <sz val="18"/>
        <rFont val="仿宋_GB2312"/>
        <family val="2"/>
        <charset val="-122"/>
      </rPr>
      <t>柳州工贸二期项目</t>
    </r>
  </si>
  <si>
    <r>
      <rPr>
        <sz val="18"/>
        <rFont val="仿宋_GB2312"/>
        <family val="2"/>
        <charset val="-122"/>
      </rPr>
      <t>柳州工贸大厦股份有限公司</t>
    </r>
  </si>
  <si>
    <r>
      <rPr>
        <sz val="18"/>
        <rFont val="仿宋_GB2312"/>
        <family val="2"/>
        <charset val="-122"/>
      </rPr>
      <t>新建一栋</t>
    </r>
    <r>
      <rPr>
        <sz val="18"/>
        <rFont val="Times New Roman"/>
        <family val="2"/>
        <charset val="-122"/>
      </rPr>
      <t>4</t>
    </r>
    <r>
      <rPr>
        <sz val="18"/>
        <rFont val="仿宋_GB2312"/>
        <family val="2"/>
        <charset val="-122"/>
      </rPr>
      <t>层的商业建筑，与现状</t>
    </r>
    <r>
      <rPr>
        <sz val="18"/>
        <rFont val="Times New Roman"/>
        <family val="2"/>
        <charset val="-122"/>
      </rPr>
      <t>5</t>
    </r>
    <r>
      <rPr>
        <sz val="18"/>
        <rFont val="仿宋_GB2312"/>
        <family val="2"/>
        <charset val="-122"/>
      </rPr>
      <t>层裙楼相连，新增商业建筑面积</t>
    </r>
    <r>
      <rPr>
        <sz val="18"/>
        <rFont val="Times New Roman"/>
        <family val="2"/>
        <charset val="-122"/>
      </rPr>
      <t>3900</t>
    </r>
    <r>
      <rPr>
        <sz val="18"/>
        <rFont val="仿宋_GB2312"/>
        <family val="2"/>
        <charset val="-122"/>
      </rPr>
      <t>平方米；新建</t>
    </r>
    <r>
      <rPr>
        <sz val="18"/>
        <rFont val="Times New Roman"/>
        <family val="2"/>
        <charset val="-122"/>
      </rPr>
      <t>2</t>
    </r>
    <r>
      <rPr>
        <sz val="18"/>
        <rFont val="仿宋_GB2312"/>
        <family val="2"/>
        <charset val="-122"/>
      </rPr>
      <t>层地下机动车停车库，</t>
    </r>
    <r>
      <rPr>
        <sz val="18"/>
        <rFont val="Times New Roman"/>
        <family val="2"/>
        <charset val="-122"/>
      </rPr>
      <t>270</t>
    </r>
    <r>
      <rPr>
        <sz val="18"/>
        <rFont val="仿宋_GB2312"/>
        <family val="2"/>
        <charset val="-122"/>
      </rPr>
      <t>个无人机械立体停车库，在地面设置</t>
    </r>
    <r>
      <rPr>
        <sz val="18"/>
        <rFont val="Times New Roman"/>
        <family val="2"/>
        <charset val="-122"/>
      </rPr>
      <t>1</t>
    </r>
    <r>
      <rPr>
        <sz val="18"/>
        <rFont val="仿宋_GB2312"/>
        <family val="2"/>
        <charset val="-122"/>
      </rPr>
      <t>层机械停车存取装置</t>
    </r>
  </si>
  <si>
    <r>
      <rPr>
        <sz val="18"/>
        <rFont val="仿宋_GB2312"/>
        <family val="2"/>
        <charset val="-122"/>
      </rPr>
      <t>前期筹备</t>
    </r>
  </si>
  <si>
    <r>
      <rPr>
        <sz val="18"/>
        <rFont val="仿宋_GB2312"/>
        <family val="2"/>
        <charset val="-122"/>
      </rPr>
      <t>水上运动基地周边地块大型商服综合体（静兰湾文旅小镇）</t>
    </r>
  </si>
  <si>
    <r>
      <rPr>
        <sz val="18"/>
        <rFont val="仿宋_GB2312"/>
        <family val="2"/>
        <charset val="-122"/>
      </rPr>
      <t>用地面积约</t>
    </r>
    <r>
      <rPr>
        <sz val="18"/>
        <rFont val="Times New Roman"/>
        <family val="2"/>
        <charset val="-122"/>
      </rPr>
      <t>675</t>
    </r>
    <r>
      <rPr>
        <sz val="18"/>
        <rFont val="仿宋_GB2312"/>
        <family val="2"/>
        <charset val="-122"/>
      </rPr>
      <t>亩，总建筑面积约</t>
    </r>
    <r>
      <rPr>
        <sz val="18"/>
        <rFont val="Times New Roman"/>
        <family val="2"/>
        <charset val="-122"/>
      </rPr>
      <t>85.76</t>
    </r>
    <r>
      <rPr>
        <sz val="18"/>
        <rFont val="仿宋_GB2312"/>
        <family val="2"/>
        <charset val="-122"/>
      </rPr>
      <t>万平方米，打造为以柳州东门户、稀缺江山湖生态资源为基地，包含文化旅游景点、体育运动主题乐园、主题艺展、零售商业、旅馆、商业服务、商务金融、住宅类别等功能的一体化超大型的城市滨江生态的文旅城市综合体</t>
    </r>
  </si>
  <si>
    <r>
      <rPr>
        <sz val="18"/>
        <rFont val="仿宋_GB2312"/>
        <family val="2"/>
        <charset val="-122"/>
      </rPr>
      <t>一、二期主体施工</t>
    </r>
  </si>
  <si>
    <r>
      <rPr>
        <sz val="18"/>
        <rFont val="仿宋_GB2312"/>
        <family val="2"/>
        <charset val="-122"/>
      </rPr>
      <t>一、二期主体施工</t>
    </r>
    <r>
      <rPr>
        <sz val="18"/>
        <rFont val="Times New Roman"/>
        <family val="2"/>
        <charset val="-122"/>
      </rPr>
      <t>40%</t>
    </r>
  </si>
  <si>
    <r>
      <rPr>
        <sz val="18"/>
        <rFont val="仿宋_GB2312"/>
        <family val="2"/>
        <charset val="-122"/>
      </rPr>
      <t>一、二期主体施工</t>
    </r>
    <r>
      <rPr>
        <sz val="18"/>
        <rFont val="Times New Roman"/>
        <family val="2"/>
        <charset val="-122"/>
      </rPr>
      <t>50%</t>
    </r>
  </si>
  <si>
    <r>
      <rPr>
        <sz val="18"/>
        <rFont val="仿宋_GB2312"/>
        <family val="2"/>
        <charset val="-122"/>
      </rPr>
      <t>一、二期主体施工</t>
    </r>
    <r>
      <rPr>
        <sz val="18"/>
        <rFont val="Times New Roman"/>
        <family val="2"/>
        <charset val="-122"/>
      </rPr>
      <t>60%</t>
    </r>
  </si>
  <si>
    <r>
      <rPr>
        <sz val="18"/>
        <rFont val="仿宋_GB2312"/>
        <family val="2"/>
        <charset val="-122"/>
      </rPr>
      <t>一、二期主体施工</t>
    </r>
    <r>
      <rPr>
        <sz val="18"/>
        <rFont val="Times New Roman"/>
        <family val="2"/>
        <charset val="-122"/>
      </rPr>
      <t>70%</t>
    </r>
  </si>
  <si>
    <r>
      <rPr>
        <sz val="18"/>
        <rFont val="仿宋_GB2312"/>
        <family val="2"/>
        <charset val="-122"/>
      </rPr>
      <t>河东北片区商业和公共服务综合体</t>
    </r>
  </si>
  <si>
    <r>
      <rPr>
        <sz val="18"/>
        <rFont val="仿宋_GB2312"/>
        <family val="2"/>
        <charset val="-122"/>
      </rPr>
      <t>广西柳和房地产开发有限公司</t>
    </r>
  </si>
  <si>
    <r>
      <rPr>
        <sz val="18"/>
        <rFont val="仿宋_GB2312"/>
        <family val="2"/>
        <charset val="-122"/>
      </rPr>
      <t>用地面积约</t>
    </r>
    <r>
      <rPr>
        <sz val="18"/>
        <rFont val="Times New Roman"/>
        <family val="2"/>
        <charset val="-122"/>
      </rPr>
      <t>252</t>
    </r>
    <r>
      <rPr>
        <sz val="18"/>
        <rFont val="仿宋_GB2312"/>
        <family val="2"/>
        <charset val="-122"/>
      </rPr>
      <t>亩，建设约</t>
    </r>
    <r>
      <rPr>
        <sz val="18"/>
        <rFont val="Times New Roman"/>
        <family val="2"/>
        <charset val="-122"/>
      </rPr>
      <t>637995</t>
    </r>
    <r>
      <rPr>
        <sz val="18"/>
        <rFont val="仿宋_GB2312"/>
        <family val="2"/>
        <charset val="-122"/>
      </rPr>
      <t>平方米的临街商业铺面、综合服务设施、住宅、社区居家养老服务用房和幼儿园等</t>
    </r>
  </si>
  <si>
    <r>
      <rPr>
        <sz val="18"/>
        <rFont val="仿宋_GB2312"/>
        <family val="2"/>
        <charset val="-122"/>
      </rPr>
      <t>首开区</t>
    </r>
    <r>
      <rPr>
        <sz val="18"/>
        <rFont val="Times New Roman"/>
        <family val="2"/>
        <charset val="-122"/>
      </rPr>
      <t>5</t>
    </r>
    <r>
      <rPr>
        <sz val="18"/>
        <rFont val="仿宋_GB2312"/>
        <family val="2"/>
        <charset val="-122"/>
      </rPr>
      <t>栋楼</t>
    </r>
    <r>
      <rPr>
        <sz val="18"/>
        <rFont val="Times New Roman"/>
        <family val="2"/>
        <charset val="-122"/>
      </rPr>
      <t>15</t>
    </r>
    <r>
      <rPr>
        <sz val="18"/>
        <rFont val="仿宋_GB2312"/>
        <family val="2"/>
        <charset val="-122"/>
      </rPr>
      <t>层主体结构完成，</t>
    </r>
    <r>
      <rPr>
        <sz val="18"/>
        <rFont val="Times New Roman"/>
        <family val="2"/>
        <charset val="-122"/>
      </rPr>
      <t>7</t>
    </r>
    <r>
      <rPr>
        <sz val="18"/>
        <rFont val="仿宋_GB2312"/>
        <family val="2"/>
        <charset val="-122"/>
      </rPr>
      <t>、</t>
    </r>
    <r>
      <rPr>
        <sz val="18"/>
        <rFont val="Times New Roman"/>
        <family val="2"/>
        <charset val="-122"/>
      </rPr>
      <t>8</t>
    </r>
    <r>
      <rPr>
        <sz val="18"/>
        <rFont val="仿宋_GB2312"/>
        <family val="2"/>
        <charset val="-122"/>
      </rPr>
      <t>地块桩基进场</t>
    </r>
  </si>
  <si>
    <r>
      <rPr>
        <sz val="18"/>
        <rFont val="仿宋_GB2312"/>
        <family val="2"/>
        <charset val="-122"/>
      </rPr>
      <t>首开区</t>
    </r>
    <r>
      <rPr>
        <sz val="18"/>
        <rFont val="Times New Roman"/>
        <family val="2"/>
        <charset val="-122"/>
      </rPr>
      <t>5</t>
    </r>
    <r>
      <rPr>
        <sz val="18"/>
        <rFont val="仿宋_GB2312"/>
        <family val="2"/>
        <charset val="-122"/>
      </rPr>
      <t>栋楼主体结构封顶，</t>
    </r>
    <r>
      <rPr>
        <sz val="18"/>
        <rFont val="Times New Roman"/>
        <family val="2"/>
        <charset val="-122"/>
      </rPr>
      <t>7</t>
    </r>
    <r>
      <rPr>
        <sz val="18"/>
        <rFont val="仿宋_GB2312"/>
        <family val="2"/>
        <charset val="-122"/>
      </rPr>
      <t>、</t>
    </r>
    <r>
      <rPr>
        <sz val="18"/>
        <rFont val="Times New Roman"/>
        <family val="2"/>
        <charset val="-122"/>
      </rPr>
      <t>15-17#</t>
    </r>
    <r>
      <rPr>
        <sz val="18"/>
        <rFont val="仿宋_GB2312"/>
        <family val="2"/>
        <charset val="-122"/>
      </rPr>
      <t>楼施工至正负零）；</t>
    </r>
    <r>
      <rPr>
        <sz val="18"/>
        <rFont val="Times New Roman"/>
        <family val="2"/>
        <charset val="-122"/>
      </rPr>
      <t xml:space="preserve">
</t>
    </r>
    <r>
      <rPr>
        <sz val="18"/>
        <rFont val="仿宋_GB2312"/>
        <family val="2"/>
        <charset val="-122"/>
      </rPr>
      <t>幼儿园主体砌体结构、抹灰工程。</t>
    </r>
  </si>
  <si>
    <r>
      <rPr>
        <sz val="18"/>
        <rFont val="仿宋_GB2312"/>
        <family val="2"/>
        <charset val="-122"/>
      </rPr>
      <t>首开区</t>
    </r>
    <r>
      <rPr>
        <sz val="18"/>
        <rFont val="Times New Roman"/>
        <family val="2"/>
        <charset val="-122"/>
      </rPr>
      <t>5</t>
    </r>
    <r>
      <rPr>
        <sz val="18"/>
        <rFont val="仿宋_GB2312"/>
        <family val="2"/>
        <charset val="-122"/>
      </rPr>
      <t>栋楼</t>
    </r>
    <r>
      <rPr>
        <sz val="18"/>
        <rFont val="Times New Roman"/>
        <family val="2"/>
        <charset val="-122"/>
      </rPr>
      <t>26-30</t>
    </r>
    <r>
      <rPr>
        <sz val="18"/>
        <rFont val="仿宋_GB2312"/>
        <family val="2"/>
        <charset val="-122"/>
      </rPr>
      <t>层砌体结构完成，</t>
    </r>
    <r>
      <rPr>
        <sz val="18"/>
        <rFont val="Times New Roman"/>
        <family val="2"/>
        <charset val="-122"/>
      </rPr>
      <t>11-15</t>
    </r>
    <r>
      <rPr>
        <sz val="18"/>
        <rFont val="仿宋_GB2312"/>
        <family val="2"/>
        <charset val="-122"/>
      </rPr>
      <t>层抹灰完成；二期</t>
    </r>
    <r>
      <rPr>
        <sz val="18"/>
        <rFont val="Times New Roman"/>
        <family val="2"/>
        <charset val="-122"/>
      </rPr>
      <t>4-7#</t>
    </r>
    <r>
      <rPr>
        <sz val="18"/>
        <rFont val="仿宋_GB2312"/>
        <family val="2"/>
        <charset val="-122"/>
      </rPr>
      <t>楼、</t>
    </r>
    <r>
      <rPr>
        <sz val="18"/>
        <rFont val="Times New Roman"/>
        <family val="2"/>
        <charset val="-122"/>
      </rPr>
      <t>14-17#</t>
    </r>
    <r>
      <rPr>
        <sz val="18"/>
        <rFont val="仿宋_GB2312"/>
        <family val="2"/>
        <charset val="-122"/>
      </rPr>
      <t>楼基础施工完成</t>
    </r>
  </si>
  <si>
    <r>
      <rPr>
        <sz val="18"/>
        <rFont val="仿宋_GB2312"/>
        <family val="2"/>
        <charset val="-122"/>
      </rPr>
      <t>首开区</t>
    </r>
    <r>
      <rPr>
        <sz val="18"/>
        <rFont val="Times New Roman"/>
        <family val="2"/>
        <charset val="-122"/>
      </rPr>
      <t>5</t>
    </r>
    <r>
      <rPr>
        <sz val="18"/>
        <rFont val="仿宋_GB2312"/>
        <family val="2"/>
        <charset val="-122"/>
      </rPr>
      <t>栋楼</t>
    </r>
    <r>
      <rPr>
        <sz val="18"/>
        <rFont val="Times New Roman"/>
        <family val="2"/>
        <charset val="-122"/>
      </rPr>
      <t>26-30</t>
    </r>
    <r>
      <rPr>
        <sz val="18"/>
        <rFont val="仿宋_GB2312"/>
        <family val="2"/>
        <charset val="-122"/>
      </rPr>
      <t>层抹灰完成；二期</t>
    </r>
    <r>
      <rPr>
        <sz val="18"/>
        <rFont val="Times New Roman"/>
        <family val="2"/>
        <charset val="-122"/>
      </rPr>
      <t>4-7#</t>
    </r>
    <r>
      <rPr>
        <sz val="18"/>
        <rFont val="仿宋_GB2312"/>
        <family val="2"/>
        <charset val="-122"/>
      </rPr>
      <t>楼、</t>
    </r>
    <r>
      <rPr>
        <sz val="18"/>
        <rFont val="Times New Roman"/>
        <family val="2"/>
        <charset val="-122"/>
      </rPr>
      <t>14-17#</t>
    </r>
    <r>
      <rPr>
        <sz val="18"/>
        <rFont val="仿宋_GB2312"/>
        <family val="2"/>
        <charset val="-122"/>
      </rPr>
      <t>楼</t>
    </r>
    <r>
      <rPr>
        <sz val="18"/>
        <rFont val="Times New Roman"/>
        <family val="2"/>
        <charset val="-122"/>
      </rPr>
      <t>1</t>
    </r>
    <r>
      <rPr>
        <sz val="18"/>
        <rFont val="仿宋_GB2312"/>
        <family val="2"/>
        <charset val="-122"/>
      </rPr>
      <t>层架空层＋铝模拼装完成</t>
    </r>
  </si>
  <si>
    <r>
      <rPr>
        <sz val="18"/>
        <rFont val="仿宋_GB2312"/>
        <family val="2"/>
        <charset val="-122"/>
      </rPr>
      <t>广西新柳邕农产品批发市场项目（二期）</t>
    </r>
  </si>
  <si>
    <r>
      <rPr>
        <sz val="18"/>
        <rFont val="仿宋_GB2312"/>
        <family val="2"/>
        <charset val="-122"/>
      </rPr>
      <t>广西新柳邕农产品批发市场有限公司</t>
    </r>
    <r>
      <rPr>
        <sz val="18"/>
        <rFont val="Times New Roman"/>
        <family val="2"/>
        <charset val="-122"/>
      </rPr>
      <t xml:space="preserve">
</t>
    </r>
    <r>
      <rPr>
        <sz val="18"/>
        <rFont val="仿宋_GB2312"/>
        <family val="2"/>
        <charset val="-122"/>
      </rPr>
      <t>市产业集团</t>
    </r>
  </si>
  <si>
    <r>
      <rPr>
        <sz val="18"/>
        <rFont val="仿宋_GB2312"/>
        <family val="2"/>
        <charset val="-122"/>
      </rPr>
      <t>市商务局</t>
    </r>
    <r>
      <rPr>
        <sz val="18"/>
        <rFont val="Times New Roman"/>
        <family val="2"/>
        <charset val="-122"/>
      </rPr>
      <t xml:space="preserve">
</t>
    </r>
    <r>
      <rPr>
        <sz val="18"/>
        <rFont val="仿宋_GB2312"/>
        <family val="2"/>
        <charset val="-122"/>
      </rPr>
      <t>柳南区政府</t>
    </r>
  </si>
  <si>
    <r>
      <rPr>
        <sz val="18"/>
        <rFont val="仿宋_GB2312"/>
        <family val="2"/>
        <charset val="-122"/>
      </rPr>
      <t>总建筑面积约</t>
    </r>
    <r>
      <rPr>
        <sz val="18"/>
        <rFont val="Times New Roman"/>
        <family val="2"/>
        <charset val="-122"/>
      </rPr>
      <t>38.2</t>
    </r>
    <r>
      <rPr>
        <sz val="18"/>
        <rFont val="仿宋_GB2312"/>
        <family val="2"/>
        <charset val="-122"/>
      </rPr>
      <t>万平方米，建设农产品综合交易区、车板交易区等</t>
    </r>
  </si>
  <si>
    <t>2020-2026</t>
  </si>
  <si>
    <r>
      <rPr>
        <sz val="18"/>
        <rFont val="仿宋_GB2312"/>
        <family val="2"/>
        <charset val="-122"/>
      </rPr>
      <t>计划开展二期项目二期工程服务类招标，开展设计、地勘、造价等服务类工作</t>
    </r>
  </si>
  <si>
    <r>
      <rPr>
        <sz val="18"/>
        <rFont val="仿宋_GB2312"/>
        <family val="2"/>
        <charset val="-122"/>
      </rPr>
      <t>二期项目二期工程开工建设</t>
    </r>
  </si>
  <si>
    <r>
      <rPr>
        <sz val="18"/>
        <rFont val="仿宋_GB2312"/>
        <family val="2"/>
        <charset val="-122"/>
      </rPr>
      <t>职教园南部共享区邻里中心（悦汇城）</t>
    </r>
  </si>
  <si>
    <r>
      <rPr>
        <sz val="18"/>
        <rFont val="仿宋_GB2312"/>
        <family val="2"/>
        <charset val="-122"/>
      </rPr>
      <t>用地面积约</t>
    </r>
    <r>
      <rPr>
        <sz val="18"/>
        <rFont val="Times New Roman"/>
        <family val="2"/>
        <charset val="-122"/>
      </rPr>
      <t>65</t>
    </r>
    <r>
      <rPr>
        <sz val="18"/>
        <rFont val="仿宋_GB2312"/>
        <family val="2"/>
        <charset val="-122"/>
      </rPr>
      <t>亩，总建筑面积约</t>
    </r>
    <r>
      <rPr>
        <sz val="18"/>
        <rFont val="Times New Roman"/>
        <family val="2"/>
        <charset val="-122"/>
      </rPr>
      <t>8.3</t>
    </r>
    <r>
      <rPr>
        <sz val="18"/>
        <rFont val="仿宋_GB2312"/>
        <family val="2"/>
        <charset val="-122"/>
      </rPr>
      <t>万平方米</t>
    </r>
  </si>
  <si>
    <r>
      <rPr>
        <sz val="18"/>
        <rFont val="仿宋_GB2312"/>
        <family val="2"/>
        <charset val="-122"/>
      </rPr>
      <t>基础建设</t>
    </r>
  </si>
  <si>
    <r>
      <rPr>
        <sz val="18"/>
        <rFont val="仿宋_GB2312"/>
        <family val="2"/>
        <charset val="-122"/>
      </rPr>
      <t>土方开挖及基坑支护</t>
    </r>
    <r>
      <rPr>
        <sz val="18"/>
        <rFont val="Times New Roman"/>
        <family val="2"/>
        <charset val="-122"/>
      </rPr>
      <t>30%</t>
    </r>
  </si>
  <si>
    <r>
      <rPr>
        <sz val="18"/>
        <rFont val="仿宋_GB2312"/>
        <family val="2"/>
        <charset val="-122"/>
      </rPr>
      <t>土方开挖及基坑支护</t>
    </r>
    <r>
      <rPr>
        <sz val="18"/>
        <rFont val="Times New Roman"/>
        <family val="2"/>
        <charset val="-122"/>
      </rPr>
      <t>60%</t>
    </r>
  </si>
  <si>
    <r>
      <rPr>
        <sz val="18"/>
        <rFont val="仿宋_GB2312"/>
        <family val="2"/>
        <charset val="-122"/>
      </rPr>
      <t>土方开挖及基坑支护</t>
    </r>
    <r>
      <rPr>
        <sz val="18"/>
        <rFont val="Times New Roman"/>
        <family val="2"/>
        <charset val="-122"/>
      </rPr>
      <t>90%</t>
    </r>
  </si>
  <si>
    <r>
      <rPr>
        <sz val="18"/>
        <rFont val="仿宋_GB2312"/>
        <family val="2"/>
        <charset val="-122"/>
      </rPr>
      <t>基础施工完成</t>
    </r>
    <r>
      <rPr>
        <sz val="18"/>
        <rFont val="Times New Roman"/>
        <family val="2"/>
        <charset val="-122"/>
      </rPr>
      <t>5%</t>
    </r>
  </si>
  <si>
    <r>
      <rPr>
        <sz val="18"/>
        <rFont val="仿宋_GB2312"/>
        <family val="2"/>
        <charset val="-122"/>
      </rPr>
      <t>南寨友邻汇</t>
    </r>
  </si>
  <si>
    <r>
      <rPr>
        <sz val="18"/>
        <rFont val="仿宋_GB2312"/>
        <family val="2"/>
        <charset val="-122"/>
      </rPr>
      <t>用地面积</t>
    </r>
    <r>
      <rPr>
        <sz val="18"/>
        <rFont val="Times New Roman"/>
        <family val="2"/>
        <charset val="-122"/>
      </rPr>
      <t>52.28</t>
    </r>
    <r>
      <rPr>
        <sz val="18"/>
        <rFont val="仿宋_GB2312"/>
        <family val="2"/>
        <charset val="-122"/>
      </rPr>
      <t>亩，总建筑面积约</t>
    </r>
    <r>
      <rPr>
        <sz val="18"/>
        <rFont val="Times New Roman"/>
        <family val="2"/>
        <charset val="-122"/>
      </rPr>
      <t>7.8</t>
    </r>
    <r>
      <rPr>
        <sz val="18"/>
        <rFont val="仿宋_GB2312"/>
        <family val="2"/>
        <charset val="-122"/>
      </rPr>
      <t>万平方米</t>
    </r>
  </si>
  <si>
    <r>
      <rPr>
        <sz val="18"/>
        <rFont val="仿宋_GB2312"/>
        <family val="2"/>
        <charset val="-122"/>
      </rPr>
      <t>计划一季度完成总工程量的</t>
    </r>
    <r>
      <rPr>
        <sz val="18"/>
        <rFont val="Times New Roman"/>
        <family val="2"/>
        <charset val="-122"/>
      </rPr>
      <t>30%</t>
    </r>
    <r>
      <rPr>
        <sz val="18"/>
        <rFont val="仿宋_GB2312"/>
        <family val="2"/>
        <charset val="-122"/>
      </rPr>
      <t>，主体结构完成</t>
    </r>
    <r>
      <rPr>
        <sz val="18"/>
        <rFont val="Times New Roman"/>
        <family val="2"/>
        <charset val="-122"/>
      </rPr>
      <t>70%</t>
    </r>
    <r>
      <rPr>
        <sz val="18"/>
        <rFont val="仿宋_GB2312"/>
        <family val="2"/>
        <charset val="-122"/>
      </rPr>
      <t>。</t>
    </r>
  </si>
  <si>
    <r>
      <rPr>
        <sz val="18"/>
        <rFont val="仿宋_GB2312"/>
        <family val="2"/>
        <charset val="-122"/>
      </rPr>
      <t>计划二季度完成总工程量的</t>
    </r>
    <r>
      <rPr>
        <sz val="18"/>
        <rFont val="Times New Roman"/>
        <family val="2"/>
        <charset val="-122"/>
      </rPr>
      <t>40%</t>
    </r>
    <r>
      <rPr>
        <sz val="18"/>
        <rFont val="仿宋_GB2312"/>
        <family val="2"/>
        <charset val="-122"/>
      </rPr>
      <t>，</t>
    </r>
    <r>
      <rPr>
        <sz val="18"/>
        <rFont val="Times New Roman"/>
        <family val="2"/>
        <charset val="-122"/>
      </rPr>
      <t xml:space="preserve"> </t>
    </r>
    <r>
      <rPr>
        <sz val="18"/>
        <rFont val="仿宋_GB2312"/>
        <family val="2"/>
        <charset val="-122"/>
      </rPr>
      <t>主体结构封顶。</t>
    </r>
  </si>
  <si>
    <r>
      <rPr>
        <sz val="18"/>
        <rFont val="仿宋_GB2312"/>
        <family val="2"/>
        <charset val="-122"/>
      </rPr>
      <t>计划三季度完成总工程量的</t>
    </r>
    <r>
      <rPr>
        <sz val="18"/>
        <rFont val="Times New Roman"/>
        <family val="2"/>
        <charset val="-122"/>
      </rPr>
      <t>45%</t>
    </r>
    <r>
      <rPr>
        <sz val="18"/>
        <rFont val="仿宋_GB2312"/>
        <family val="2"/>
        <charset val="-122"/>
      </rPr>
      <t>，主体封顶，砌体完成</t>
    </r>
    <r>
      <rPr>
        <sz val="18"/>
        <rFont val="Times New Roman"/>
        <family val="2"/>
        <charset val="-122"/>
      </rPr>
      <t>20</t>
    </r>
    <r>
      <rPr>
        <sz val="18"/>
        <rFont val="仿宋_GB2312"/>
        <family val="2"/>
        <charset val="-122"/>
      </rPr>
      <t>％。</t>
    </r>
  </si>
  <si>
    <r>
      <rPr>
        <sz val="18"/>
        <rFont val="仿宋_GB2312"/>
        <family val="2"/>
        <charset val="-122"/>
      </rPr>
      <t>计划四季度完成总工程量的</t>
    </r>
    <r>
      <rPr>
        <sz val="18"/>
        <rFont val="Times New Roman"/>
        <family val="2"/>
        <charset val="-122"/>
      </rPr>
      <t>50%</t>
    </r>
    <r>
      <rPr>
        <sz val="18"/>
        <rFont val="仿宋_GB2312"/>
        <family val="2"/>
        <charset val="-122"/>
      </rPr>
      <t>，主体封顶，砌体完成</t>
    </r>
    <r>
      <rPr>
        <sz val="18"/>
        <rFont val="Times New Roman"/>
        <family val="2"/>
        <charset val="-122"/>
      </rPr>
      <t>80</t>
    </r>
    <r>
      <rPr>
        <sz val="18"/>
        <rFont val="仿宋_GB2312"/>
        <family val="2"/>
        <charset val="-122"/>
      </rPr>
      <t>％，装修完成</t>
    </r>
    <r>
      <rPr>
        <sz val="18"/>
        <rFont val="Times New Roman"/>
        <family val="2"/>
        <charset val="-122"/>
      </rPr>
      <t>5</t>
    </r>
    <r>
      <rPr>
        <sz val="18"/>
        <rFont val="仿宋_GB2312"/>
        <family val="2"/>
        <charset val="-122"/>
      </rPr>
      <t>％</t>
    </r>
  </si>
  <si>
    <r>
      <rPr>
        <sz val="18"/>
        <rFont val="仿宋_GB2312"/>
        <family val="2"/>
        <charset val="-122"/>
      </rPr>
      <t>龙湖友邻汇</t>
    </r>
  </si>
  <si>
    <r>
      <rPr>
        <sz val="18"/>
        <rFont val="仿宋_GB2312"/>
        <family val="2"/>
        <charset val="-122"/>
      </rPr>
      <t>用地面积</t>
    </r>
    <r>
      <rPr>
        <sz val="18"/>
        <rFont val="Times New Roman"/>
        <family val="2"/>
        <charset val="-122"/>
      </rPr>
      <t>28074.89</t>
    </r>
    <r>
      <rPr>
        <sz val="18"/>
        <rFont val="仿宋_GB2312"/>
        <family val="2"/>
        <charset val="-122"/>
      </rPr>
      <t>平方米，总建筑面积</t>
    </r>
    <r>
      <rPr>
        <sz val="18"/>
        <rFont val="Times New Roman"/>
        <family val="2"/>
        <charset val="-122"/>
      </rPr>
      <t>8.13</t>
    </r>
    <r>
      <rPr>
        <sz val="18"/>
        <rFont val="仿宋_GB2312"/>
        <family val="2"/>
        <charset val="-122"/>
      </rPr>
      <t>万平方米</t>
    </r>
  </si>
  <si>
    <r>
      <rPr>
        <sz val="18"/>
        <rFont val="仿宋_GB2312"/>
        <family val="2"/>
        <charset val="-122"/>
      </rPr>
      <t>主体基本完工，室外进场</t>
    </r>
  </si>
  <si>
    <r>
      <rPr>
        <sz val="18"/>
        <rFont val="仿宋_GB2312"/>
        <family val="2"/>
        <charset val="-122"/>
      </rPr>
      <t>计划一季度主体完成</t>
    </r>
    <r>
      <rPr>
        <sz val="18"/>
        <rFont val="Times New Roman"/>
        <family val="2"/>
        <charset val="-122"/>
      </rPr>
      <t>70%</t>
    </r>
  </si>
  <si>
    <r>
      <rPr>
        <sz val="18"/>
        <rFont val="仿宋_GB2312"/>
        <family val="2"/>
        <charset val="-122"/>
      </rPr>
      <t>计划二季度主体完成</t>
    </r>
    <r>
      <rPr>
        <sz val="18"/>
        <rFont val="Times New Roman"/>
        <family val="2"/>
        <charset val="-122"/>
      </rPr>
      <t>80%</t>
    </r>
  </si>
  <si>
    <r>
      <rPr>
        <sz val="18"/>
        <rFont val="仿宋_GB2312"/>
        <family val="2"/>
        <charset val="-122"/>
      </rPr>
      <t>计划三季度主体完成</t>
    </r>
    <r>
      <rPr>
        <sz val="18"/>
        <rFont val="Times New Roman"/>
        <family val="2"/>
        <charset val="-122"/>
      </rPr>
      <t>90%</t>
    </r>
  </si>
  <si>
    <r>
      <rPr>
        <sz val="18"/>
        <rFont val="仿宋_GB2312"/>
        <family val="2"/>
        <charset val="-122"/>
      </rPr>
      <t>计划四季度主体基本完工，室外进场</t>
    </r>
  </si>
  <si>
    <r>
      <rPr>
        <sz val="18"/>
        <rFont val="仿宋_GB2312"/>
        <family val="2"/>
        <charset val="-122"/>
      </rPr>
      <t>柳城县城市提升项目</t>
    </r>
  </si>
  <si>
    <r>
      <rPr>
        <sz val="18"/>
        <rFont val="仿宋_GB2312"/>
        <family val="2"/>
        <charset val="-122"/>
      </rPr>
      <t>本项目包括中小产业企业孵化园，农贸市场和配套路网</t>
    </r>
    <r>
      <rPr>
        <sz val="18"/>
        <rFont val="Times New Roman"/>
        <family val="2"/>
        <charset val="-122"/>
      </rPr>
      <t xml:space="preserve">
</t>
    </r>
    <r>
      <rPr>
        <sz val="18"/>
        <rFont val="仿宋_GB2312"/>
        <family val="2"/>
        <charset val="-122"/>
      </rPr>
      <t>（</t>
    </r>
    <r>
      <rPr>
        <sz val="18"/>
        <rFont val="Times New Roman"/>
        <family val="2"/>
        <charset val="-122"/>
      </rPr>
      <t>1</t>
    </r>
    <r>
      <rPr>
        <sz val="18"/>
        <rFont val="仿宋_GB2312"/>
        <family val="2"/>
        <charset val="-122"/>
      </rPr>
      <t>）中小产业企业孵化园用地面积约</t>
    </r>
    <r>
      <rPr>
        <sz val="18"/>
        <rFont val="Times New Roman"/>
        <family val="2"/>
        <charset val="-122"/>
      </rPr>
      <t>26644.85</t>
    </r>
    <r>
      <rPr>
        <sz val="18"/>
        <rFont val="仿宋_GB2312"/>
        <family val="2"/>
        <charset val="-122"/>
      </rPr>
      <t>平方米，总建筑面积约为</t>
    </r>
    <r>
      <rPr>
        <sz val="18"/>
        <rFont val="Times New Roman"/>
        <family val="2"/>
        <charset val="-122"/>
      </rPr>
      <t>49323.02</t>
    </r>
    <r>
      <rPr>
        <sz val="18"/>
        <rFont val="仿宋_GB2312"/>
        <family val="2"/>
        <charset val="-122"/>
      </rPr>
      <t>平方米。</t>
    </r>
    <r>
      <rPr>
        <sz val="18"/>
        <rFont val="Times New Roman"/>
        <family val="2"/>
        <charset val="-122"/>
      </rPr>
      <t xml:space="preserve">
</t>
    </r>
    <r>
      <rPr>
        <sz val="18"/>
        <rFont val="仿宋_GB2312"/>
        <family val="2"/>
        <charset val="-122"/>
      </rPr>
      <t>（</t>
    </r>
    <r>
      <rPr>
        <sz val="18"/>
        <rFont val="Times New Roman"/>
        <family val="2"/>
        <charset val="-122"/>
      </rPr>
      <t>2</t>
    </r>
    <r>
      <rPr>
        <sz val="18"/>
        <rFont val="仿宋_GB2312"/>
        <family val="2"/>
        <charset val="-122"/>
      </rPr>
      <t>）农贸市场用地面积约为</t>
    </r>
    <r>
      <rPr>
        <sz val="18"/>
        <rFont val="Times New Roman"/>
        <family val="2"/>
        <charset val="-122"/>
      </rPr>
      <t>26083.09</t>
    </r>
    <r>
      <rPr>
        <sz val="18"/>
        <rFont val="仿宋_GB2312"/>
        <family val="2"/>
        <charset val="-122"/>
      </rPr>
      <t>平方米，总建筑面积约为</t>
    </r>
    <r>
      <rPr>
        <sz val="18"/>
        <rFont val="Times New Roman"/>
        <family val="2"/>
        <charset val="-122"/>
      </rPr>
      <t>19819.06</t>
    </r>
    <r>
      <rPr>
        <sz val="18"/>
        <rFont val="仿宋_GB2312"/>
        <family val="2"/>
        <charset val="-122"/>
      </rPr>
      <t>平方米，</t>
    </r>
    <r>
      <rPr>
        <sz val="18"/>
        <rFont val="Times New Roman"/>
        <family val="2"/>
        <charset val="-122"/>
      </rPr>
      <t xml:space="preserve">
</t>
    </r>
    <r>
      <rPr>
        <sz val="18"/>
        <rFont val="仿宋_GB2312"/>
        <family val="2"/>
        <charset val="-122"/>
      </rPr>
      <t>（</t>
    </r>
    <r>
      <rPr>
        <sz val="18"/>
        <rFont val="Times New Roman"/>
        <family val="2"/>
        <charset val="-122"/>
      </rPr>
      <t>3</t>
    </r>
    <r>
      <rPr>
        <sz val="18"/>
        <rFont val="仿宋_GB2312"/>
        <family val="2"/>
        <charset val="-122"/>
      </rPr>
      <t>）市政路</t>
    </r>
    <r>
      <rPr>
        <sz val="18"/>
        <rFont val="Times New Roman"/>
        <family val="2"/>
        <charset val="-122"/>
      </rPr>
      <t>:</t>
    </r>
    <r>
      <rPr>
        <sz val="18"/>
        <rFont val="仿宋_GB2312"/>
        <family val="2"/>
        <charset val="-122"/>
      </rPr>
      <t>纬六路全长为</t>
    </r>
    <r>
      <rPr>
        <sz val="18"/>
        <rFont val="Times New Roman"/>
        <family val="2"/>
        <charset val="-122"/>
      </rPr>
      <t>0.806</t>
    </r>
    <r>
      <rPr>
        <sz val="18"/>
        <rFont val="仿宋_GB2312"/>
        <family val="2"/>
        <charset val="-122"/>
      </rPr>
      <t>千米，宽度</t>
    </r>
    <r>
      <rPr>
        <sz val="18"/>
        <rFont val="Times New Roman"/>
        <family val="2"/>
        <charset val="-122"/>
      </rPr>
      <t>18</t>
    </r>
    <r>
      <rPr>
        <sz val="18"/>
        <rFont val="仿宋_GB2312"/>
        <family val="2"/>
        <charset val="-122"/>
      </rPr>
      <t>米，双向</t>
    </r>
    <r>
      <rPr>
        <sz val="18"/>
        <rFont val="Times New Roman"/>
        <family val="2"/>
        <charset val="-122"/>
      </rPr>
      <t>2</t>
    </r>
    <r>
      <rPr>
        <sz val="18"/>
        <rFont val="仿宋_GB2312"/>
        <family val="2"/>
        <charset val="-122"/>
      </rPr>
      <t>车道，道路等级为城市支路，设计时速为</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t>
    </r>
  </si>
  <si>
    <r>
      <rPr>
        <sz val="18"/>
        <rFont val="仿宋_GB2312"/>
        <family val="2"/>
        <charset val="-122"/>
      </rPr>
      <t>中小企业乳化基地：</t>
    </r>
    <r>
      <rPr>
        <sz val="18"/>
        <rFont val="Times New Roman"/>
        <family val="2"/>
        <charset val="-122"/>
      </rPr>
      <t xml:space="preserve">
</t>
    </r>
    <r>
      <rPr>
        <sz val="18"/>
        <rFont val="仿宋_GB2312"/>
        <family val="2"/>
        <charset val="-122"/>
      </rPr>
      <t>完成地下室开挖</t>
    </r>
    <r>
      <rPr>
        <sz val="18"/>
        <rFont val="Times New Roman"/>
        <family val="2"/>
        <charset val="-122"/>
      </rPr>
      <t>20%</t>
    </r>
    <r>
      <rPr>
        <sz val="18"/>
        <rFont val="仿宋_GB2312"/>
        <family val="2"/>
        <charset val="-122"/>
      </rPr>
      <t>。</t>
    </r>
  </si>
  <si>
    <r>
      <rPr>
        <sz val="18"/>
        <rFont val="仿宋_GB2312"/>
        <family val="2"/>
        <charset val="-122"/>
      </rPr>
      <t>中小企业乳化基地：</t>
    </r>
    <r>
      <rPr>
        <sz val="18"/>
        <rFont val="Times New Roman"/>
        <family val="2"/>
        <charset val="-122"/>
      </rPr>
      <t xml:space="preserve">
</t>
    </r>
    <r>
      <rPr>
        <sz val="18"/>
        <rFont val="仿宋_GB2312"/>
        <family val="2"/>
        <charset val="-122"/>
      </rPr>
      <t>完成地下室开挖</t>
    </r>
    <r>
      <rPr>
        <sz val="18"/>
        <rFont val="Times New Roman"/>
        <family val="2"/>
        <charset val="-122"/>
      </rPr>
      <t>40%</t>
    </r>
    <r>
      <rPr>
        <sz val="18"/>
        <rFont val="仿宋_GB2312"/>
        <family val="2"/>
        <charset val="-122"/>
      </rPr>
      <t>。</t>
    </r>
  </si>
  <si>
    <r>
      <rPr>
        <sz val="18"/>
        <rFont val="仿宋_GB2312"/>
        <family val="2"/>
        <charset val="-122"/>
      </rPr>
      <t>中小企业乳化基地：</t>
    </r>
    <r>
      <rPr>
        <sz val="18"/>
        <rFont val="Times New Roman"/>
        <family val="2"/>
        <charset val="-122"/>
      </rPr>
      <t xml:space="preserve">
</t>
    </r>
    <r>
      <rPr>
        <sz val="18"/>
        <rFont val="仿宋_GB2312"/>
        <family val="2"/>
        <charset val="-122"/>
      </rPr>
      <t>完成地下室开挖</t>
    </r>
    <r>
      <rPr>
        <sz val="18"/>
        <rFont val="Times New Roman"/>
        <family val="2"/>
        <charset val="-122"/>
      </rPr>
      <t>60%</t>
    </r>
    <r>
      <rPr>
        <sz val="18"/>
        <rFont val="仿宋_GB2312"/>
        <family val="2"/>
        <charset val="-122"/>
      </rPr>
      <t>。</t>
    </r>
  </si>
  <si>
    <r>
      <rPr>
        <sz val="18"/>
        <rFont val="仿宋_GB2312"/>
        <family val="2"/>
        <charset val="-122"/>
      </rPr>
      <t>中小企业乳化基地：</t>
    </r>
    <r>
      <rPr>
        <sz val="18"/>
        <rFont val="Times New Roman"/>
        <family val="2"/>
        <charset val="-122"/>
      </rPr>
      <t xml:space="preserve">
</t>
    </r>
    <r>
      <rPr>
        <sz val="18"/>
        <rFont val="仿宋_GB2312"/>
        <family val="2"/>
        <charset val="-122"/>
      </rPr>
      <t>完成地下室开挖</t>
    </r>
    <r>
      <rPr>
        <sz val="18"/>
        <rFont val="Times New Roman"/>
        <family val="2"/>
        <charset val="-122"/>
      </rPr>
      <t>80%</t>
    </r>
    <r>
      <rPr>
        <sz val="18"/>
        <rFont val="仿宋_GB2312"/>
        <family val="2"/>
        <charset val="-122"/>
      </rPr>
      <t>。</t>
    </r>
  </si>
  <si>
    <r>
      <rPr>
        <sz val="18"/>
        <rFont val="仿宋_GB2312"/>
        <family val="2"/>
        <charset val="-122"/>
      </rPr>
      <t>桂中市场改扩建项目</t>
    </r>
  </si>
  <si>
    <r>
      <rPr>
        <sz val="18"/>
        <rFont val="仿宋_GB2312"/>
        <family val="2"/>
        <charset val="-122"/>
      </rPr>
      <t>市商务局</t>
    </r>
    <r>
      <rPr>
        <sz val="18"/>
        <rFont val="Times New Roman"/>
        <family val="2"/>
        <charset val="-122"/>
      </rPr>
      <t xml:space="preserve">
</t>
    </r>
    <r>
      <rPr>
        <sz val="18"/>
        <rFont val="仿宋_GB2312"/>
        <family val="2"/>
        <charset val="-122"/>
      </rPr>
      <t>城中区政府</t>
    </r>
  </si>
  <si>
    <r>
      <rPr>
        <sz val="18"/>
        <rFont val="仿宋_GB2312"/>
        <family val="2"/>
        <charset val="-122"/>
      </rPr>
      <t>用地面积约</t>
    </r>
    <r>
      <rPr>
        <sz val="18"/>
        <rFont val="Times New Roman"/>
        <family val="2"/>
        <charset val="-122"/>
      </rPr>
      <t>25.88</t>
    </r>
    <r>
      <rPr>
        <sz val="18"/>
        <rFont val="仿宋_GB2312"/>
        <family val="2"/>
        <charset val="-122"/>
      </rPr>
      <t>亩，总建筑面积约</t>
    </r>
    <r>
      <rPr>
        <sz val="18"/>
        <rFont val="Times New Roman"/>
        <family val="2"/>
        <charset val="-122"/>
      </rPr>
      <t>5</t>
    </r>
    <r>
      <rPr>
        <sz val="18"/>
        <rFont val="仿宋_GB2312"/>
        <family val="2"/>
        <charset val="-122"/>
      </rPr>
      <t>万平方米，主要对桂中农贸市场进行整体拆除重建，打造智慧化市场，实现物流配送、质量标准等转型升级</t>
    </r>
  </si>
  <si>
    <r>
      <rPr>
        <sz val="18"/>
        <rFont val="仿宋_GB2312"/>
        <family val="2"/>
        <charset val="-122"/>
      </rPr>
      <t>主体结构封顶、外架拆除完成</t>
    </r>
  </si>
  <si>
    <r>
      <rPr>
        <sz val="18"/>
        <rFont val="仿宋_GB2312"/>
        <family val="2"/>
        <charset val="-122"/>
      </rPr>
      <t>完成总工程量的</t>
    </r>
    <r>
      <rPr>
        <sz val="18"/>
        <rFont val="Times New Roman"/>
        <family val="2"/>
        <charset val="-122"/>
      </rPr>
      <t>35%</t>
    </r>
    <r>
      <rPr>
        <sz val="18"/>
        <rFont val="仿宋_GB2312"/>
        <family val="2"/>
        <charset val="-122"/>
      </rPr>
      <t>，已完成</t>
    </r>
    <r>
      <rPr>
        <sz val="18"/>
        <rFont val="Times New Roman"/>
        <family val="2"/>
        <charset val="-122"/>
      </rPr>
      <t>1#</t>
    </r>
    <r>
      <rPr>
        <sz val="18"/>
        <rFont val="仿宋_GB2312"/>
        <family val="2"/>
        <charset val="-122"/>
      </rPr>
      <t>主体结构封顶，同步开展砌筑工程施工</t>
    </r>
  </si>
  <si>
    <r>
      <rPr>
        <sz val="18"/>
        <rFont val="仿宋_GB2312"/>
        <family val="2"/>
        <charset val="-122"/>
      </rPr>
      <t>完成总工程量的</t>
    </r>
    <r>
      <rPr>
        <sz val="18"/>
        <rFont val="Times New Roman"/>
        <family val="2"/>
        <charset val="-122"/>
      </rPr>
      <t>50%</t>
    </r>
    <r>
      <rPr>
        <sz val="18"/>
        <rFont val="仿宋_GB2312"/>
        <family val="2"/>
        <charset val="-122"/>
      </rPr>
      <t>，</t>
    </r>
    <r>
      <rPr>
        <sz val="18"/>
        <rFont val="Times New Roman"/>
        <family val="2"/>
        <charset val="-122"/>
      </rPr>
      <t>1#</t>
    </r>
    <r>
      <rPr>
        <sz val="18"/>
        <rFont val="仿宋_GB2312"/>
        <family val="2"/>
        <charset val="-122"/>
      </rPr>
      <t>楼开展装饰装修工程施工，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楼开展砌筑工程施工</t>
    </r>
  </si>
  <si>
    <r>
      <rPr>
        <sz val="18"/>
        <rFont val="仿宋_GB2312"/>
        <family val="2"/>
        <charset val="-122"/>
      </rPr>
      <t>完成总工程量的</t>
    </r>
    <r>
      <rPr>
        <sz val="18"/>
        <rFont val="Times New Roman"/>
        <family val="2"/>
        <charset val="-122"/>
      </rPr>
      <t>60%,1#</t>
    </r>
    <r>
      <rPr>
        <sz val="18"/>
        <rFont val="仿宋_GB2312"/>
        <family val="2"/>
        <charset val="-122"/>
      </rPr>
      <t>楼开展水电、消防工程施工，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楼开展装饰装修施工</t>
    </r>
  </si>
  <si>
    <r>
      <rPr>
        <sz val="18"/>
        <rFont val="仿宋_GB2312"/>
        <family val="2"/>
        <charset val="-122"/>
      </rPr>
      <t>完成总工程量的</t>
    </r>
    <r>
      <rPr>
        <sz val="18"/>
        <rFont val="Times New Roman"/>
        <family val="2"/>
        <charset val="-122"/>
      </rPr>
      <t>75%</t>
    </r>
    <r>
      <rPr>
        <sz val="18"/>
        <rFont val="仿宋_GB2312"/>
        <family val="2"/>
        <charset val="-122"/>
      </rPr>
      <t>，</t>
    </r>
    <r>
      <rPr>
        <sz val="18"/>
        <rFont val="Times New Roman"/>
        <family val="2"/>
        <charset val="-122"/>
      </rPr>
      <t>1#</t>
    </r>
    <r>
      <rPr>
        <sz val="18"/>
        <rFont val="仿宋_GB2312"/>
        <family val="2"/>
        <charset val="-122"/>
      </rPr>
      <t>开展室外工程，</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开展门窗安装及水电施工</t>
    </r>
  </si>
  <si>
    <r>
      <rPr>
        <sz val="18"/>
        <rFont val="仿宋_GB2312"/>
        <family val="2"/>
        <charset val="-122"/>
      </rPr>
      <t>百际全展贸仓</t>
    </r>
    <r>
      <rPr>
        <sz val="18"/>
        <rFont val="Times New Roman"/>
        <family val="2"/>
        <charset val="-122"/>
      </rPr>
      <t xml:space="preserve">
</t>
    </r>
    <r>
      <rPr>
        <sz val="18"/>
        <rFont val="仿宋_GB2312"/>
        <family val="2"/>
        <charset val="-122"/>
      </rPr>
      <t>（柳州博皇家居建材城）</t>
    </r>
  </si>
  <si>
    <r>
      <rPr>
        <sz val="18"/>
        <rFont val="仿宋_GB2312"/>
        <family val="2"/>
        <charset val="-122"/>
      </rPr>
      <t>柳州市柳南区太阳村镇文笔村民委员会</t>
    </r>
    <r>
      <rPr>
        <sz val="18"/>
        <rFont val="Times New Roman"/>
        <family val="2"/>
        <charset val="-122"/>
      </rPr>
      <t xml:space="preserve">
</t>
    </r>
    <r>
      <rPr>
        <sz val="18"/>
        <rFont val="仿宋_GB2312"/>
        <family val="2"/>
        <charset val="-122"/>
      </rPr>
      <t>柳州市方琦越资产管理有限公司</t>
    </r>
  </si>
  <si>
    <r>
      <rPr>
        <sz val="18"/>
        <rFont val="仿宋_GB2312"/>
        <family val="2"/>
        <charset val="-122"/>
      </rPr>
      <t>市商务局</t>
    </r>
  </si>
  <si>
    <r>
      <rPr>
        <sz val="18"/>
        <rFont val="仿宋_GB2312"/>
        <family val="2"/>
        <charset val="-122"/>
      </rPr>
      <t>规划总用地面积为</t>
    </r>
    <r>
      <rPr>
        <sz val="18"/>
        <rFont val="Times New Roman"/>
        <family val="2"/>
        <charset val="-122"/>
      </rPr>
      <t>142995.77</t>
    </r>
    <r>
      <rPr>
        <sz val="18"/>
        <rFont val="仿宋_GB2312"/>
        <family val="2"/>
        <charset val="-122"/>
      </rPr>
      <t>平方米、项目用地内新建</t>
    </r>
    <r>
      <rPr>
        <sz val="18"/>
        <rFont val="Times New Roman"/>
        <family val="2"/>
        <charset val="-122"/>
      </rPr>
      <t>43</t>
    </r>
    <r>
      <rPr>
        <sz val="18"/>
        <rFont val="仿宋_GB2312"/>
        <family val="2"/>
        <charset val="-122"/>
      </rPr>
      <t>栋建筑，总建筑面积</t>
    </r>
    <r>
      <rPr>
        <sz val="18"/>
        <rFont val="Times New Roman"/>
        <family val="2"/>
        <charset val="-122"/>
      </rPr>
      <t>20</t>
    </r>
    <r>
      <rPr>
        <sz val="18"/>
        <rFont val="仿宋_GB2312"/>
        <family val="2"/>
        <charset val="-122"/>
      </rPr>
      <t>万平方米</t>
    </r>
  </si>
  <si>
    <r>
      <rPr>
        <sz val="18"/>
        <rFont val="仿宋_GB2312"/>
        <family val="2"/>
        <charset val="-122"/>
      </rPr>
      <t>二期</t>
    </r>
    <r>
      <rPr>
        <sz val="18"/>
        <rFont val="Times New Roman"/>
        <family val="2"/>
        <charset val="-122"/>
      </rPr>
      <t>13</t>
    </r>
    <r>
      <rPr>
        <sz val="18"/>
        <rFont val="仿宋_GB2312"/>
        <family val="2"/>
        <charset val="-122"/>
      </rPr>
      <t>栋楼结构封顶</t>
    </r>
  </si>
  <si>
    <r>
      <rPr>
        <sz val="18"/>
        <rFont val="仿宋_GB2312"/>
        <family val="2"/>
        <charset val="-122"/>
      </rPr>
      <t>计划完成一期总工程量的</t>
    </r>
    <r>
      <rPr>
        <sz val="18"/>
        <rFont val="Times New Roman"/>
        <family val="2"/>
        <charset val="-122"/>
      </rPr>
      <t>15%</t>
    </r>
    <r>
      <rPr>
        <sz val="18"/>
        <rFont val="仿宋_GB2312"/>
        <family val="2"/>
        <charset val="-122"/>
      </rPr>
      <t>，完成已封顶的</t>
    </r>
    <r>
      <rPr>
        <sz val="18"/>
        <rFont val="Times New Roman"/>
        <family val="2"/>
        <charset val="-122"/>
      </rPr>
      <t>4</t>
    </r>
    <r>
      <rPr>
        <sz val="18"/>
        <rFont val="仿宋_GB2312"/>
        <family val="2"/>
        <charset val="-122"/>
      </rPr>
      <t>栋内部装饰工作</t>
    </r>
  </si>
  <si>
    <r>
      <rPr>
        <sz val="18"/>
        <rFont val="仿宋_GB2312"/>
        <family val="2"/>
        <charset val="-122"/>
      </rPr>
      <t>计划完成一期总工程量的</t>
    </r>
    <r>
      <rPr>
        <sz val="18"/>
        <rFont val="Times New Roman"/>
        <family val="2"/>
        <charset val="-122"/>
      </rPr>
      <t>30%</t>
    </r>
    <r>
      <rPr>
        <sz val="18"/>
        <rFont val="仿宋_GB2312"/>
        <family val="2"/>
        <charset val="-122"/>
      </rPr>
      <t>，开展</t>
    </r>
    <r>
      <rPr>
        <sz val="18"/>
        <rFont val="Times New Roman"/>
        <family val="2"/>
        <charset val="-122"/>
      </rPr>
      <t>4</t>
    </r>
    <r>
      <rPr>
        <sz val="18"/>
        <rFont val="仿宋_GB2312"/>
        <family val="2"/>
        <charset val="-122"/>
      </rPr>
      <t>栋楼的结构封顶</t>
    </r>
  </si>
  <si>
    <r>
      <rPr>
        <sz val="18"/>
        <rFont val="仿宋_GB2312"/>
        <family val="2"/>
        <charset val="-122"/>
      </rPr>
      <t>计划完成一期总工程量的</t>
    </r>
    <r>
      <rPr>
        <sz val="18"/>
        <rFont val="Times New Roman"/>
        <family val="2"/>
        <charset val="-122"/>
      </rPr>
      <t>70%</t>
    </r>
    <r>
      <rPr>
        <sz val="18"/>
        <rFont val="仿宋_GB2312"/>
        <family val="2"/>
        <charset val="-122"/>
      </rPr>
      <t>，完成二季度</t>
    </r>
    <r>
      <rPr>
        <sz val="18"/>
        <rFont val="Times New Roman"/>
        <family val="2"/>
        <charset val="-122"/>
      </rPr>
      <t>4</t>
    </r>
    <r>
      <rPr>
        <sz val="18"/>
        <rFont val="仿宋_GB2312"/>
        <family val="2"/>
        <charset val="-122"/>
      </rPr>
      <t>栋楼内部装饰，完成新建</t>
    </r>
    <r>
      <rPr>
        <sz val="18"/>
        <rFont val="Times New Roman"/>
        <family val="2"/>
        <charset val="-122"/>
      </rPr>
      <t>6</t>
    </r>
    <r>
      <rPr>
        <sz val="18"/>
        <rFont val="仿宋_GB2312"/>
        <family val="2"/>
        <charset val="-122"/>
      </rPr>
      <t>栋楼的结构封顶</t>
    </r>
  </si>
  <si>
    <r>
      <rPr>
        <sz val="18"/>
        <rFont val="仿宋_GB2312"/>
        <family val="2"/>
        <charset val="-122"/>
      </rPr>
      <t>计划完成一期总工程量的</t>
    </r>
    <r>
      <rPr>
        <sz val="18"/>
        <rFont val="Times New Roman"/>
        <family val="2"/>
        <charset val="-122"/>
      </rPr>
      <t>100%</t>
    </r>
    <r>
      <rPr>
        <sz val="18"/>
        <rFont val="仿宋_GB2312"/>
        <family val="2"/>
        <charset val="-122"/>
      </rPr>
      <t>，完成一期</t>
    </r>
    <r>
      <rPr>
        <sz val="18"/>
        <rFont val="Times New Roman"/>
        <family val="2"/>
        <charset val="-122"/>
      </rPr>
      <t>19</t>
    </r>
    <r>
      <rPr>
        <sz val="18"/>
        <rFont val="仿宋_GB2312"/>
        <family val="2"/>
        <charset val="-122"/>
      </rPr>
      <t>栋楼的施工建设，投入试运营。二期开工建设</t>
    </r>
  </si>
  <si>
    <r>
      <rPr>
        <sz val="18"/>
        <rFont val="仿宋_GB2312"/>
        <family val="2"/>
        <charset val="-122"/>
      </rPr>
      <t>九岭西岸友邻汇</t>
    </r>
  </si>
  <si>
    <r>
      <rPr>
        <sz val="18"/>
        <rFont val="仿宋_GB2312"/>
        <family val="2"/>
        <charset val="-122"/>
      </rPr>
      <t>用地面积约</t>
    </r>
    <r>
      <rPr>
        <sz val="18"/>
        <rFont val="Times New Roman"/>
        <family val="2"/>
        <charset val="-122"/>
      </rPr>
      <t>40</t>
    </r>
    <r>
      <rPr>
        <sz val="18"/>
        <rFont val="仿宋_GB2312"/>
        <family val="2"/>
        <charset val="-122"/>
      </rPr>
      <t>亩，为周边居民提供基础的商业配套及公益服务的社区型商业综合体</t>
    </r>
  </si>
  <si>
    <r>
      <rPr>
        <sz val="18"/>
        <rFont val="仿宋_GB2312"/>
        <family val="2"/>
        <charset val="-122"/>
      </rPr>
      <t>完成总工程量量</t>
    </r>
    <r>
      <rPr>
        <sz val="18"/>
        <rFont val="Times New Roman"/>
        <family val="2"/>
        <charset val="-122"/>
      </rPr>
      <t>40%</t>
    </r>
    <r>
      <rPr>
        <sz val="18"/>
        <rFont val="仿宋_GB2312"/>
        <family val="2"/>
        <charset val="-122"/>
      </rPr>
      <t>，初装完成</t>
    </r>
    <r>
      <rPr>
        <sz val="18"/>
        <rFont val="Times New Roman"/>
        <family val="2"/>
        <charset val="-122"/>
      </rPr>
      <t>40%</t>
    </r>
    <r>
      <rPr>
        <sz val="18"/>
        <rFont val="仿宋_GB2312"/>
        <family val="2"/>
        <charset val="-122"/>
      </rPr>
      <t>。</t>
    </r>
  </si>
  <si>
    <r>
      <rPr>
        <sz val="18"/>
        <rFont val="仿宋_GB2312"/>
        <family val="2"/>
        <charset val="-122"/>
      </rPr>
      <t>完成总工程量量</t>
    </r>
    <r>
      <rPr>
        <sz val="18"/>
        <rFont val="Times New Roman"/>
        <family val="2"/>
        <charset val="-122"/>
      </rPr>
      <t>45%</t>
    </r>
    <r>
      <rPr>
        <sz val="18"/>
        <rFont val="仿宋_GB2312"/>
        <family val="2"/>
        <charset val="-122"/>
      </rPr>
      <t>，初装完成</t>
    </r>
    <r>
      <rPr>
        <sz val="18"/>
        <rFont val="Times New Roman"/>
        <family val="2"/>
        <charset val="-122"/>
      </rPr>
      <t>60%</t>
    </r>
    <r>
      <rPr>
        <sz val="18"/>
        <rFont val="仿宋_GB2312"/>
        <family val="2"/>
        <charset val="-122"/>
      </rPr>
      <t>。</t>
    </r>
  </si>
  <si>
    <r>
      <rPr>
        <sz val="18"/>
        <rFont val="仿宋_GB2312"/>
        <family val="2"/>
        <charset val="-122"/>
      </rPr>
      <t>完成总工程量量</t>
    </r>
    <r>
      <rPr>
        <sz val="18"/>
        <rFont val="Times New Roman"/>
        <family val="2"/>
        <charset val="-122"/>
      </rPr>
      <t>55%</t>
    </r>
    <r>
      <rPr>
        <sz val="18"/>
        <rFont val="仿宋_GB2312"/>
        <family val="2"/>
        <charset val="-122"/>
      </rPr>
      <t>，初装完成</t>
    </r>
    <r>
      <rPr>
        <sz val="18"/>
        <rFont val="Times New Roman"/>
        <family val="2"/>
        <charset val="-122"/>
      </rPr>
      <t>80%</t>
    </r>
    <r>
      <rPr>
        <sz val="18"/>
        <rFont val="仿宋_GB2312"/>
        <family val="2"/>
        <charset val="-122"/>
      </rPr>
      <t>。</t>
    </r>
  </si>
  <si>
    <r>
      <rPr>
        <sz val="18"/>
        <rFont val="仿宋_GB2312"/>
        <family val="2"/>
        <charset val="-122"/>
      </rPr>
      <t>完成总工程量量</t>
    </r>
    <r>
      <rPr>
        <sz val="18"/>
        <rFont val="Times New Roman"/>
        <family val="2"/>
        <charset val="-122"/>
      </rPr>
      <t>65%</t>
    </r>
    <r>
      <rPr>
        <sz val="18"/>
        <rFont val="仿宋_GB2312"/>
        <family val="2"/>
        <charset val="-122"/>
      </rPr>
      <t>，初装完成</t>
    </r>
    <r>
      <rPr>
        <sz val="18"/>
        <rFont val="Times New Roman"/>
        <family val="2"/>
        <charset val="-122"/>
      </rPr>
      <t>100%</t>
    </r>
    <r>
      <rPr>
        <sz val="18"/>
        <rFont val="仿宋_GB2312"/>
        <family val="2"/>
        <charset val="-122"/>
      </rPr>
      <t>，</t>
    </r>
  </si>
  <si>
    <r>
      <rPr>
        <sz val="18"/>
        <rFont val="仿宋_GB2312"/>
        <family val="2"/>
        <charset val="-122"/>
      </rPr>
      <t>融水大自在农产品综合市场</t>
    </r>
  </si>
  <si>
    <r>
      <rPr>
        <sz val="18"/>
        <rFont val="仿宋_GB2312"/>
        <family val="2"/>
        <charset val="-122"/>
      </rPr>
      <t>用地面积</t>
    </r>
    <r>
      <rPr>
        <sz val="18"/>
        <rFont val="Times New Roman"/>
        <family val="2"/>
        <charset val="-122"/>
      </rPr>
      <t>48091.28</t>
    </r>
    <r>
      <rPr>
        <sz val="18"/>
        <rFont val="仿宋_GB2312"/>
        <family val="2"/>
        <charset val="-122"/>
      </rPr>
      <t>平方米（合</t>
    </r>
    <r>
      <rPr>
        <sz val="18"/>
        <rFont val="Times New Roman"/>
        <family val="2"/>
        <charset val="-122"/>
      </rPr>
      <t>72.14</t>
    </r>
    <r>
      <rPr>
        <sz val="18"/>
        <rFont val="仿宋_GB2312"/>
        <family val="2"/>
        <charset val="-122"/>
      </rPr>
      <t>亩），建筑面积</t>
    </r>
    <r>
      <rPr>
        <sz val="18"/>
        <rFont val="Times New Roman"/>
        <family val="2"/>
        <charset val="-122"/>
      </rPr>
      <t>92991.64</t>
    </r>
    <r>
      <rPr>
        <sz val="18"/>
        <rFont val="仿宋_GB2312"/>
        <family val="2"/>
        <charset val="-122"/>
      </rPr>
      <t>平方米，建设集建材市场、特色农产品展示交易批发、物流仓储、电子商务为一体的规模化、专业化的综合物流集散中心</t>
    </r>
  </si>
  <si>
    <r>
      <rPr>
        <sz val="18"/>
        <rFont val="仿宋_GB2312"/>
        <family val="2"/>
        <charset val="-122"/>
      </rPr>
      <t>一期主体结构建设</t>
    </r>
  </si>
  <si>
    <r>
      <rPr>
        <sz val="18"/>
        <rFont val="仿宋_GB2312"/>
        <family val="2"/>
        <charset val="-122"/>
      </rPr>
      <t>一期工程装修及配套建设；</t>
    </r>
    <r>
      <rPr>
        <sz val="18"/>
        <rFont val="Times New Roman"/>
        <family val="2"/>
        <charset val="-122"/>
      </rPr>
      <t xml:space="preserve">                     </t>
    </r>
    <r>
      <rPr>
        <sz val="18"/>
        <rFont val="仿宋_GB2312"/>
        <family val="2"/>
        <charset val="-122"/>
      </rPr>
      <t>二期工程勘察规划</t>
    </r>
  </si>
  <si>
    <r>
      <rPr>
        <sz val="18"/>
        <rFont val="仿宋_GB2312"/>
        <family val="2"/>
        <charset val="-122"/>
      </rPr>
      <t>一期完工验收二期总平审查、施工图设计及审图、预算招标</t>
    </r>
  </si>
  <si>
    <r>
      <rPr>
        <sz val="18"/>
        <rFont val="仿宋_GB2312"/>
        <family val="2"/>
        <charset val="-122"/>
      </rPr>
      <t>广西风驰二手汽车整车及零部件进出口仓储基地</t>
    </r>
  </si>
  <si>
    <r>
      <rPr>
        <sz val="18"/>
        <rFont val="仿宋_GB2312"/>
        <family val="2"/>
        <charset val="-122"/>
      </rPr>
      <t>广西风驰国际贸易集团有限公司</t>
    </r>
  </si>
  <si>
    <r>
      <rPr>
        <sz val="18"/>
        <rFont val="仿宋_GB2312"/>
        <family val="2"/>
        <charset val="-122"/>
      </rPr>
      <t>用地面积约</t>
    </r>
    <r>
      <rPr>
        <sz val="18"/>
        <rFont val="Times New Roman"/>
        <family val="2"/>
        <charset val="-122"/>
      </rPr>
      <t>76.5</t>
    </r>
    <r>
      <rPr>
        <sz val="18"/>
        <rFont val="仿宋_GB2312"/>
        <family val="2"/>
        <charset val="-122"/>
      </rPr>
      <t>亩，建设仓储展示区、立体停车库、物流配套设施</t>
    </r>
  </si>
  <si>
    <r>
      <rPr>
        <sz val="18"/>
        <rFont val="仿宋_GB2312"/>
        <family val="2"/>
        <charset val="-122"/>
      </rPr>
      <t>河西友邻汇</t>
    </r>
  </si>
  <si>
    <r>
      <rPr>
        <sz val="18"/>
        <rFont val="仿宋_GB2312"/>
        <family val="2"/>
        <charset val="-122"/>
      </rPr>
      <t>用地面积约</t>
    </r>
    <r>
      <rPr>
        <sz val="18"/>
        <rFont val="Times New Roman"/>
        <family val="2"/>
        <charset val="-122"/>
      </rPr>
      <t>14386</t>
    </r>
    <r>
      <rPr>
        <sz val="18"/>
        <rFont val="仿宋_GB2312"/>
        <family val="2"/>
        <charset val="-122"/>
      </rPr>
      <t>平方米，建设商业配套及公益服务的社区型商业综合体</t>
    </r>
  </si>
  <si>
    <r>
      <rPr>
        <sz val="18"/>
        <rFont val="仿宋_GB2312"/>
        <family val="2"/>
        <charset val="-122"/>
      </rPr>
      <t>完成基坑支护</t>
    </r>
  </si>
  <si>
    <r>
      <rPr>
        <sz val="18"/>
        <rFont val="仿宋_GB2312"/>
        <family val="2"/>
        <charset val="-122"/>
      </rPr>
      <t>开展地下室工程</t>
    </r>
  </si>
  <si>
    <r>
      <rPr>
        <sz val="18"/>
        <rFont val="仿宋_GB2312"/>
        <family val="2"/>
        <charset val="-122"/>
      </rPr>
      <t>完成地下室底板</t>
    </r>
  </si>
  <si>
    <r>
      <rPr>
        <sz val="18"/>
        <rFont val="仿宋_GB2312"/>
        <family val="2"/>
        <charset val="-122"/>
      </rPr>
      <t>幸福家燎原市场重建项目</t>
    </r>
  </si>
  <si>
    <r>
      <rPr>
        <sz val="18"/>
        <rFont val="仿宋_GB2312"/>
        <family val="2"/>
        <charset val="-122"/>
      </rPr>
      <t>项目总建筑面积约</t>
    </r>
    <r>
      <rPr>
        <sz val="18"/>
        <rFont val="Times New Roman"/>
        <family val="2"/>
        <charset val="-122"/>
      </rPr>
      <t>55066.81</t>
    </r>
    <r>
      <rPr>
        <sz val="18"/>
        <rFont val="仿宋_GB2312"/>
        <family val="2"/>
        <charset val="-122"/>
      </rPr>
      <t>平方米，建设两座住宅塔楼、一栋</t>
    </r>
    <r>
      <rPr>
        <sz val="18"/>
        <rFont val="Times New Roman"/>
        <family val="2"/>
        <charset val="-122"/>
      </rPr>
      <t>12</t>
    </r>
    <r>
      <rPr>
        <sz val="18"/>
        <rFont val="仿宋_GB2312"/>
        <family val="2"/>
        <charset val="-122"/>
      </rPr>
      <t>层的农副产品市场、配套商业、酒店公寓办公楼综合楼等</t>
    </r>
  </si>
  <si>
    <r>
      <rPr>
        <sz val="18"/>
        <rFont val="仿宋_GB2312"/>
        <family val="2"/>
        <charset val="-122"/>
      </rPr>
      <t>基坑建设</t>
    </r>
  </si>
  <si>
    <r>
      <t>1#</t>
    </r>
    <r>
      <rPr>
        <sz val="18"/>
        <rFont val="仿宋_GB2312"/>
        <family val="2"/>
        <charset val="-122"/>
      </rPr>
      <t>楼、</t>
    </r>
    <r>
      <rPr>
        <sz val="18"/>
        <rFont val="Times New Roman"/>
        <family val="2"/>
        <charset val="-122"/>
      </rPr>
      <t>2#</t>
    </r>
    <r>
      <rPr>
        <sz val="18"/>
        <rFont val="仿宋_GB2312"/>
        <family val="2"/>
        <charset val="-122"/>
      </rPr>
      <t>楼主体结构封顶</t>
    </r>
  </si>
  <si>
    <r>
      <rPr>
        <sz val="18"/>
        <rFont val="仿宋_GB2312"/>
        <family val="2"/>
        <charset val="-122"/>
      </rPr>
      <t>河东北友邻汇</t>
    </r>
  </si>
  <si>
    <r>
      <rPr>
        <sz val="18"/>
        <rFont val="仿宋_GB2312"/>
        <family val="2"/>
        <charset val="-122"/>
      </rPr>
      <t>用地面积约</t>
    </r>
    <r>
      <rPr>
        <sz val="18"/>
        <rFont val="Times New Roman"/>
        <family val="2"/>
        <charset val="-122"/>
      </rPr>
      <t>20.1</t>
    </r>
    <r>
      <rPr>
        <sz val="18"/>
        <rFont val="仿宋_GB2312"/>
        <family val="2"/>
        <charset val="-122"/>
      </rPr>
      <t>亩，建设商业配套及公益服务的社区型商业综合体</t>
    </r>
  </si>
  <si>
    <r>
      <rPr>
        <sz val="18"/>
        <rFont val="仿宋_GB2312"/>
        <family val="2"/>
        <charset val="-122"/>
      </rPr>
      <t>航鹰大道邻里中心项目</t>
    </r>
  </si>
  <si>
    <r>
      <rPr>
        <sz val="18"/>
        <rFont val="仿宋_GB2312"/>
        <family val="2"/>
        <charset val="-122"/>
      </rPr>
      <t>主要建设社区公共服务设施、商业金融、餐饮服务等</t>
    </r>
  </si>
  <si>
    <r>
      <rPr>
        <sz val="18"/>
        <rFont val="仿宋_GB2312"/>
        <family val="2"/>
        <charset val="-122"/>
      </rPr>
      <t>基本完成主体建设</t>
    </r>
  </si>
  <si>
    <r>
      <rPr>
        <sz val="18"/>
        <rFont val="仿宋_GB2312"/>
        <family val="2"/>
        <charset val="-122"/>
      </rPr>
      <t>完成建设的</t>
    </r>
    <r>
      <rPr>
        <sz val="18"/>
        <rFont val="Times New Roman"/>
        <family val="2"/>
        <charset val="-122"/>
      </rPr>
      <t>5%</t>
    </r>
  </si>
  <si>
    <r>
      <rPr>
        <sz val="18"/>
        <rFont val="仿宋_GB2312"/>
        <family val="2"/>
        <charset val="-122"/>
      </rPr>
      <t>完成建设的</t>
    </r>
    <r>
      <rPr>
        <sz val="18"/>
        <rFont val="Times New Roman"/>
        <family val="2"/>
        <charset val="-122"/>
      </rPr>
      <t>10%</t>
    </r>
  </si>
  <si>
    <r>
      <rPr>
        <sz val="18"/>
        <rFont val="仿宋_GB2312"/>
        <family val="2"/>
        <charset val="-122"/>
      </rPr>
      <t>完成建设的</t>
    </r>
    <r>
      <rPr>
        <sz val="18"/>
        <rFont val="Times New Roman"/>
        <family val="2"/>
        <charset val="-122"/>
      </rPr>
      <t>15%</t>
    </r>
  </si>
  <si>
    <r>
      <rPr>
        <sz val="18"/>
        <rFont val="仿宋_GB2312"/>
        <family val="2"/>
        <charset val="-122"/>
      </rPr>
      <t>完成建设的</t>
    </r>
    <r>
      <rPr>
        <sz val="18"/>
        <rFont val="Times New Roman"/>
        <family val="2"/>
        <charset val="-122"/>
      </rPr>
      <t>20%</t>
    </r>
  </si>
  <si>
    <r>
      <rPr>
        <sz val="18"/>
        <rFont val="仿宋_GB2312"/>
        <family val="2"/>
        <charset val="-122"/>
      </rPr>
      <t>广西长乐钢铁世界（一期）</t>
    </r>
  </si>
  <si>
    <r>
      <rPr>
        <sz val="18"/>
        <rFont val="仿宋_GB2312"/>
        <family val="2"/>
        <charset val="-122"/>
      </rPr>
      <t>广西长乐物流集团有限公司</t>
    </r>
  </si>
  <si>
    <r>
      <rPr>
        <sz val="18"/>
        <rFont val="仿宋_GB2312"/>
        <family val="2"/>
        <charset val="-122"/>
      </rPr>
      <t>市商务局</t>
    </r>
    <r>
      <rPr>
        <sz val="18"/>
        <rFont val="Times New Roman"/>
        <family val="2"/>
        <charset val="-122"/>
      </rPr>
      <t xml:space="preserve">
</t>
    </r>
    <r>
      <rPr>
        <sz val="18"/>
        <rFont val="仿宋_GB2312"/>
        <family val="2"/>
        <charset val="-122"/>
      </rPr>
      <t>柳江区政府</t>
    </r>
  </si>
  <si>
    <r>
      <rPr>
        <sz val="18"/>
        <rFont val="仿宋_GB2312"/>
        <family val="2"/>
        <charset val="-122"/>
      </rPr>
      <t>项目是长乐物流园二期工程，建设用地</t>
    </r>
    <r>
      <rPr>
        <sz val="18"/>
        <rFont val="Times New Roman"/>
        <family val="2"/>
        <charset val="-122"/>
      </rPr>
      <t>103</t>
    </r>
    <r>
      <rPr>
        <sz val="18"/>
        <rFont val="仿宋_GB2312"/>
        <family val="2"/>
        <charset val="-122"/>
      </rPr>
      <t>亩，主要建设钢铁仓储中心、钢铁配送中心、钢铁加工中心等。项目总建筑面积约</t>
    </r>
    <r>
      <rPr>
        <sz val="18"/>
        <rFont val="Times New Roman"/>
        <family val="2"/>
        <charset val="-122"/>
      </rPr>
      <t>47200</t>
    </r>
    <r>
      <rPr>
        <sz val="18"/>
        <rFont val="仿宋_GB2312"/>
        <family val="2"/>
        <charset val="-122"/>
      </rPr>
      <t>平方米</t>
    </r>
  </si>
  <si>
    <r>
      <rPr>
        <sz val="18"/>
        <rFont val="仿宋_GB2312"/>
        <family val="2"/>
        <charset val="-122"/>
      </rPr>
      <t>基础路网管网建设</t>
    </r>
  </si>
  <si>
    <r>
      <rPr>
        <sz val="18"/>
        <rFont val="仿宋_GB2312"/>
        <family val="2"/>
        <charset val="-122"/>
      </rPr>
      <t>土地平整，场地内坑洼部分砖石进行回填。与政府部门协调地块中</t>
    </r>
    <r>
      <rPr>
        <sz val="18"/>
        <rFont val="Times New Roman"/>
        <family val="2"/>
        <charset val="-122"/>
      </rPr>
      <t>5</t>
    </r>
    <r>
      <rPr>
        <sz val="18"/>
        <rFont val="仿宋_GB2312"/>
        <family val="2"/>
        <charset val="-122"/>
      </rPr>
      <t>户住户征地拆迁工作</t>
    </r>
  </si>
  <si>
    <r>
      <rPr>
        <sz val="18"/>
        <rFont val="仿宋_GB2312"/>
        <family val="2"/>
        <charset val="-122"/>
      </rPr>
      <t>排水管道施工，测量放线、开挖沟槽，铺设管道、管道接口处理、砌井施工、回填土方。道路基层、道路面层施工、配套设施施工（电力、电信、监控、园林、路灯等）</t>
    </r>
  </si>
  <si>
    <r>
      <rPr>
        <sz val="18"/>
        <rFont val="仿宋_GB2312"/>
        <family val="2"/>
        <charset val="-122"/>
      </rPr>
      <t>繁华里</t>
    </r>
  </si>
  <si>
    <r>
      <rPr>
        <sz val="18"/>
        <rFont val="仿宋_GB2312"/>
        <family val="2"/>
        <charset val="-122"/>
      </rPr>
      <t>融水县弘协置业有限公司</t>
    </r>
  </si>
  <si>
    <r>
      <rPr>
        <sz val="18"/>
        <rFont val="仿宋_GB2312"/>
        <family val="2"/>
        <charset val="-122"/>
      </rPr>
      <t>规划设计为商业综合体，主要功能为农贸市场、商业、住宅，用地面积</t>
    </r>
    <r>
      <rPr>
        <sz val="18"/>
        <rFont val="Times New Roman"/>
        <family val="2"/>
        <charset val="-122"/>
      </rPr>
      <t>15793.53</t>
    </r>
    <r>
      <rPr>
        <sz val="18"/>
        <rFont val="仿宋_GB2312"/>
        <family val="2"/>
        <charset val="-122"/>
      </rPr>
      <t>平方米</t>
    </r>
  </si>
  <si>
    <r>
      <rPr>
        <sz val="18"/>
        <rFont val="仿宋_GB2312"/>
        <family val="2"/>
        <charset val="-122"/>
      </rPr>
      <t>计划二季度完成总工程量的</t>
    </r>
    <r>
      <rPr>
        <sz val="18"/>
        <rFont val="Times New Roman"/>
        <family val="2"/>
        <charset val="-122"/>
      </rPr>
      <t>10%</t>
    </r>
  </si>
  <si>
    <r>
      <rPr>
        <sz val="18"/>
        <rFont val="仿宋_GB2312"/>
        <family val="2"/>
        <charset val="-122"/>
      </rPr>
      <t>计划三季度完成总工程量的</t>
    </r>
    <r>
      <rPr>
        <sz val="18"/>
        <rFont val="Times New Roman"/>
        <family val="2"/>
        <charset val="-122"/>
      </rPr>
      <t>15%</t>
    </r>
  </si>
  <si>
    <r>
      <rPr>
        <sz val="18"/>
        <rFont val="仿宋_GB2312"/>
        <family val="2"/>
        <charset val="-122"/>
      </rPr>
      <t>计划四季度完成总工程量的</t>
    </r>
    <r>
      <rPr>
        <sz val="18"/>
        <rFont val="Times New Roman"/>
        <family val="2"/>
        <charset val="-122"/>
      </rPr>
      <t>20%</t>
    </r>
  </si>
  <si>
    <r>
      <rPr>
        <sz val="18"/>
        <rFont val="仿宋_GB2312"/>
        <family val="2"/>
        <charset val="-122"/>
      </rPr>
      <t>农投思贤幸福加项目</t>
    </r>
  </si>
  <si>
    <r>
      <rPr>
        <sz val="18"/>
        <rFont val="仿宋_GB2312"/>
        <family val="2"/>
        <charset val="-122"/>
      </rPr>
      <t>总建筑面积</t>
    </r>
    <r>
      <rPr>
        <sz val="18"/>
        <rFont val="Times New Roman"/>
        <family val="2"/>
        <charset val="-122"/>
      </rPr>
      <t>1.9</t>
    </r>
    <r>
      <rPr>
        <sz val="18"/>
        <rFont val="仿宋_GB2312"/>
        <family val="2"/>
        <charset val="-122"/>
      </rPr>
      <t>万平方米，主要建设养老服务中心、农贸市场、超市、社区综合服务设施等</t>
    </r>
  </si>
  <si>
    <r>
      <rPr>
        <sz val="18"/>
        <rFont val="仿宋_GB2312"/>
        <family val="2"/>
        <charset val="-122"/>
      </rPr>
      <t>主体结构完成</t>
    </r>
    <r>
      <rPr>
        <sz val="18"/>
        <rFont val="Times New Roman"/>
        <family val="2"/>
        <charset val="-122"/>
      </rPr>
      <t>50%</t>
    </r>
  </si>
  <si>
    <r>
      <rPr>
        <sz val="18"/>
        <rFont val="仿宋_GB2312"/>
        <family val="2"/>
        <charset val="-122"/>
      </rPr>
      <t>完成支护桩及基础施工</t>
    </r>
  </si>
  <si>
    <r>
      <rPr>
        <sz val="18"/>
        <rFont val="仿宋_GB2312"/>
        <family val="2"/>
        <charset val="-122"/>
      </rPr>
      <t>主体建设</t>
    </r>
    <r>
      <rPr>
        <sz val="18"/>
        <rFont val="Times New Roman"/>
        <family val="2"/>
        <charset val="-122"/>
      </rPr>
      <t>5%</t>
    </r>
  </si>
  <si>
    <r>
      <rPr>
        <sz val="18"/>
        <rFont val="仿宋_GB2312"/>
        <family val="2"/>
        <charset val="-122"/>
      </rPr>
      <t>主体建设</t>
    </r>
    <r>
      <rPr>
        <sz val="18"/>
        <rFont val="Times New Roman"/>
        <family val="2"/>
        <charset val="-122"/>
      </rPr>
      <t>10%</t>
    </r>
  </si>
  <si>
    <r>
      <rPr>
        <sz val="18"/>
        <rFont val="仿宋_GB2312"/>
        <family val="2"/>
        <charset val="-122"/>
      </rPr>
      <t>桂柳路邻里中心</t>
    </r>
  </si>
  <si>
    <r>
      <rPr>
        <sz val="18"/>
        <rFont val="仿宋_GB2312"/>
        <family val="2"/>
        <charset val="-122"/>
      </rPr>
      <t>用地面积</t>
    </r>
    <r>
      <rPr>
        <sz val="18"/>
        <rFont val="Times New Roman"/>
        <family val="2"/>
        <charset val="-122"/>
      </rPr>
      <t>13966.71</t>
    </r>
    <r>
      <rPr>
        <sz val="18"/>
        <rFont val="仿宋_GB2312"/>
        <family val="2"/>
        <charset val="-122"/>
      </rPr>
      <t>平方米，主要建设内容为社区综合服务设施、社区卫生服务中心等</t>
    </r>
  </si>
  <si>
    <r>
      <rPr>
        <sz val="18"/>
        <rFont val="仿宋_GB2312"/>
        <family val="2"/>
        <charset val="-122"/>
      </rPr>
      <t>计划完成防水施工。</t>
    </r>
  </si>
  <si>
    <r>
      <rPr>
        <sz val="18"/>
        <rFont val="仿宋_GB2312"/>
        <family val="2"/>
        <charset val="-122"/>
      </rPr>
      <t>计划完成地下室负二层施工；</t>
    </r>
  </si>
  <si>
    <r>
      <rPr>
        <sz val="18"/>
        <rFont val="仿宋_GB2312"/>
        <family val="2"/>
        <charset val="-122"/>
      </rPr>
      <t>计划完成地下室顶板施工；</t>
    </r>
  </si>
  <si>
    <r>
      <rPr>
        <sz val="18"/>
        <rFont val="仿宋_GB2312"/>
        <family val="2"/>
        <charset val="-122"/>
      </rPr>
      <t>计划完成地上</t>
    </r>
    <r>
      <rPr>
        <sz val="18"/>
        <rFont val="Times New Roman"/>
        <family val="2"/>
        <charset val="-122"/>
      </rPr>
      <t>1~4</t>
    </r>
    <r>
      <rPr>
        <sz val="18"/>
        <rFont val="仿宋_GB2312"/>
        <family val="2"/>
        <charset val="-122"/>
      </rPr>
      <t>层主体</t>
    </r>
  </si>
  <si>
    <r>
      <rPr>
        <sz val="18"/>
        <rFont val="仿宋_GB2312"/>
        <family val="2"/>
        <charset val="-122"/>
      </rPr>
      <t>天山路邻里中心</t>
    </r>
  </si>
  <si>
    <r>
      <rPr>
        <sz val="18"/>
        <rFont val="仿宋_GB2312"/>
        <family val="2"/>
        <charset val="-122"/>
      </rPr>
      <t>项目总用地面积约</t>
    </r>
    <r>
      <rPr>
        <sz val="18"/>
        <rFont val="Times New Roman"/>
        <family val="2"/>
        <charset val="-122"/>
      </rPr>
      <t>10.36</t>
    </r>
    <r>
      <rPr>
        <sz val="18"/>
        <rFont val="仿宋_GB2312"/>
        <family val="2"/>
        <charset val="-122"/>
      </rPr>
      <t>亩，主要建设内容为社区综合服务设施、农副产品市场、公厕、社区老人日间照料中心、停车位、配套停车位建设充电设施等商业设施</t>
    </r>
  </si>
  <si>
    <r>
      <t>2#</t>
    </r>
    <r>
      <rPr>
        <sz val="18"/>
        <rFont val="仿宋_GB2312"/>
        <family val="2"/>
        <charset val="-122"/>
      </rPr>
      <t>楼封顶</t>
    </r>
  </si>
  <si>
    <r>
      <rPr>
        <sz val="18"/>
        <rFont val="仿宋_GB2312"/>
        <family val="2"/>
        <charset val="-122"/>
      </rPr>
      <t>完成第三段基坑施工</t>
    </r>
  </si>
  <si>
    <r>
      <rPr>
        <sz val="18"/>
        <rFont val="仿宋_GB2312"/>
        <family val="2"/>
        <charset val="-122"/>
      </rPr>
      <t>完成</t>
    </r>
    <r>
      <rPr>
        <sz val="18"/>
        <rFont val="Times New Roman"/>
        <family val="2"/>
        <charset val="-122"/>
      </rPr>
      <t>1#</t>
    </r>
    <r>
      <rPr>
        <sz val="18"/>
        <rFont val="仿宋_GB2312"/>
        <family val="2"/>
        <charset val="-122"/>
      </rPr>
      <t>飘檐施工和砌体工程</t>
    </r>
  </si>
  <si>
    <r>
      <rPr>
        <sz val="18"/>
        <rFont val="仿宋_GB2312"/>
        <family val="2"/>
        <charset val="-122"/>
      </rPr>
      <t>完成</t>
    </r>
    <r>
      <rPr>
        <sz val="18"/>
        <rFont val="Times New Roman"/>
        <family val="2"/>
        <charset val="-122"/>
      </rPr>
      <t>2#</t>
    </r>
    <r>
      <rPr>
        <sz val="18"/>
        <rFont val="仿宋_GB2312"/>
        <family val="2"/>
        <charset val="-122"/>
      </rPr>
      <t>楼飘檐和砌体工程</t>
    </r>
  </si>
  <si>
    <r>
      <rPr>
        <sz val="18"/>
        <rFont val="仿宋_GB2312"/>
        <family val="2"/>
        <charset val="-122"/>
      </rPr>
      <t>幸福加中礼项目</t>
    </r>
  </si>
  <si>
    <r>
      <rPr>
        <sz val="18"/>
        <rFont val="仿宋_GB2312"/>
        <family val="2"/>
        <charset val="-122"/>
      </rPr>
      <t>主要建设养老服务中心、农贸市场、超市、社区综合服务设施等</t>
    </r>
  </si>
  <si>
    <r>
      <rPr>
        <sz val="18"/>
        <rFont val="仿宋_GB2312"/>
        <family val="2"/>
        <charset val="-122"/>
      </rPr>
      <t>开展主体建设</t>
    </r>
  </si>
  <si>
    <r>
      <rPr>
        <sz val="18"/>
        <rFont val="仿宋_GB2312"/>
        <family val="2"/>
        <charset val="-122"/>
      </rPr>
      <t>完成砌体及二次结构施工。</t>
    </r>
  </si>
  <si>
    <r>
      <rPr>
        <sz val="18"/>
        <rFont val="仿宋_GB2312"/>
        <family val="2"/>
        <charset val="-122"/>
      </rPr>
      <t>完成主体</t>
    </r>
    <r>
      <rPr>
        <sz val="18"/>
        <rFont val="Times New Roman"/>
        <family val="2"/>
        <charset val="-122"/>
      </rPr>
      <t>10%</t>
    </r>
  </si>
  <si>
    <r>
      <rPr>
        <sz val="18"/>
        <rFont val="仿宋_GB2312"/>
        <family val="2"/>
        <charset val="-122"/>
      </rPr>
      <t>完成主体</t>
    </r>
    <r>
      <rPr>
        <sz val="18"/>
        <rFont val="Times New Roman"/>
        <family val="2"/>
        <charset val="-122"/>
      </rPr>
      <t>20%</t>
    </r>
  </si>
  <si>
    <r>
      <rPr>
        <sz val="18"/>
        <rFont val="仿宋_GB2312"/>
        <family val="2"/>
        <charset val="-122"/>
      </rPr>
      <t>完成主体</t>
    </r>
    <r>
      <rPr>
        <sz val="18"/>
        <rFont val="Times New Roman"/>
        <family val="2"/>
        <charset val="-122"/>
      </rPr>
      <t>30%</t>
    </r>
  </si>
  <si>
    <r>
      <rPr>
        <sz val="18"/>
        <rFont val="仿宋_GB2312"/>
        <family val="2"/>
        <charset val="-122"/>
      </rPr>
      <t>寨沙镇农贸市场</t>
    </r>
  </si>
  <si>
    <r>
      <rPr>
        <sz val="18"/>
        <rFont val="仿宋_GB2312"/>
        <family val="2"/>
        <charset val="-122"/>
      </rPr>
      <t>柳州市鹿寨县远祥房地产有限公司</t>
    </r>
  </si>
  <si>
    <r>
      <rPr>
        <sz val="18"/>
        <rFont val="仿宋_GB2312"/>
        <family val="2"/>
        <charset val="-122"/>
      </rPr>
      <t>建设寨沙镇农贸市场面积</t>
    </r>
    <r>
      <rPr>
        <sz val="18"/>
        <rFont val="Times New Roman"/>
        <family val="2"/>
        <charset val="-122"/>
      </rPr>
      <t>8100</t>
    </r>
    <r>
      <rPr>
        <sz val="18"/>
        <rFont val="仿宋_GB2312"/>
        <family val="2"/>
        <charset val="-122"/>
      </rPr>
      <t>平方米，天地楼建筑</t>
    </r>
    <r>
      <rPr>
        <sz val="18"/>
        <rFont val="Times New Roman"/>
        <family val="2"/>
        <charset val="-122"/>
      </rPr>
      <t>95</t>
    </r>
    <r>
      <rPr>
        <sz val="18"/>
        <rFont val="仿宋_GB2312"/>
        <family val="2"/>
        <charset val="-122"/>
      </rPr>
      <t>套面积</t>
    </r>
    <r>
      <rPr>
        <sz val="18"/>
        <rFont val="Times New Roman"/>
        <family val="2"/>
        <charset val="-122"/>
      </rPr>
      <t>23750</t>
    </r>
    <r>
      <rPr>
        <sz val="18"/>
        <rFont val="仿宋_GB2312"/>
        <family val="2"/>
        <charset val="-122"/>
      </rPr>
      <t>平方米，并配套建设给排水、道路、停车位等基础设施</t>
    </r>
  </si>
  <si>
    <r>
      <rPr>
        <sz val="18"/>
        <rFont val="仿宋_GB2312"/>
        <family val="2"/>
        <charset val="-122"/>
      </rPr>
      <t>完成工程量</t>
    </r>
    <r>
      <rPr>
        <sz val="18"/>
        <rFont val="Times New Roman"/>
        <family val="2"/>
        <charset val="-122"/>
      </rPr>
      <t>20%</t>
    </r>
    <r>
      <rPr>
        <sz val="18"/>
        <rFont val="仿宋_GB2312"/>
        <family val="2"/>
        <charset val="-122"/>
      </rPr>
      <t>，开展</t>
    </r>
    <r>
      <rPr>
        <sz val="18"/>
        <rFont val="Times New Roman"/>
        <family val="2"/>
        <charset val="-122"/>
      </rPr>
      <t>1#</t>
    </r>
    <r>
      <rPr>
        <sz val="18"/>
        <rFont val="仿宋_GB2312"/>
        <family val="2"/>
        <charset val="-122"/>
      </rPr>
      <t>、</t>
    </r>
    <r>
      <rPr>
        <sz val="18"/>
        <rFont val="Times New Roman"/>
        <family val="2"/>
        <charset val="-122"/>
      </rPr>
      <t>7#</t>
    </r>
    <r>
      <rPr>
        <sz val="18"/>
        <rFont val="仿宋_GB2312"/>
        <family val="2"/>
        <charset val="-122"/>
      </rPr>
      <t>、</t>
    </r>
    <r>
      <rPr>
        <sz val="18"/>
        <rFont val="Times New Roman"/>
        <family val="2"/>
        <charset val="-122"/>
      </rPr>
      <t>8#</t>
    </r>
    <r>
      <rPr>
        <sz val="18"/>
        <rFont val="仿宋_GB2312"/>
        <family val="2"/>
        <charset val="-122"/>
      </rPr>
      <t>楼主体建设</t>
    </r>
  </si>
  <si>
    <r>
      <rPr>
        <sz val="18"/>
        <rFont val="仿宋_GB2312"/>
        <family val="2"/>
        <charset val="-122"/>
      </rPr>
      <t>完成工程量</t>
    </r>
    <r>
      <rPr>
        <sz val="18"/>
        <rFont val="Times New Roman"/>
        <family val="2"/>
        <charset val="-122"/>
      </rPr>
      <t>23%</t>
    </r>
    <r>
      <rPr>
        <sz val="18"/>
        <rFont val="仿宋_GB2312"/>
        <family val="2"/>
        <charset val="-122"/>
      </rPr>
      <t>，</t>
    </r>
    <r>
      <rPr>
        <sz val="18"/>
        <rFont val="Times New Roman"/>
        <family val="2"/>
        <charset val="-122"/>
      </rPr>
      <t>1#</t>
    </r>
    <r>
      <rPr>
        <sz val="18"/>
        <rFont val="仿宋_GB2312"/>
        <family val="2"/>
        <charset val="-122"/>
      </rPr>
      <t>、</t>
    </r>
    <r>
      <rPr>
        <sz val="18"/>
        <rFont val="Times New Roman"/>
        <family val="2"/>
        <charset val="-122"/>
      </rPr>
      <t>7#</t>
    </r>
    <r>
      <rPr>
        <sz val="18"/>
        <rFont val="仿宋_GB2312"/>
        <family val="2"/>
        <charset val="-122"/>
      </rPr>
      <t>楼主体完工</t>
    </r>
  </si>
  <si>
    <r>
      <rPr>
        <sz val="18"/>
        <rFont val="仿宋_GB2312"/>
        <family val="2"/>
        <charset val="-122"/>
      </rPr>
      <t>完成工程量</t>
    </r>
    <r>
      <rPr>
        <sz val="18"/>
        <rFont val="Times New Roman"/>
        <family val="2"/>
        <charset val="-122"/>
      </rPr>
      <t>27%</t>
    </r>
    <r>
      <rPr>
        <sz val="18"/>
        <rFont val="仿宋_GB2312"/>
        <family val="2"/>
        <charset val="-122"/>
      </rPr>
      <t>，</t>
    </r>
    <r>
      <rPr>
        <sz val="18"/>
        <rFont val="Times New Roman"/>
        <family val="2"/>
        <charset val="-122"/>
      </rPr>
      <t>8#</t>
    </r>
    <r>
      <rPr>
        <sz val="18"/>
        <rFont val="仿宋_GB2312"/>
        <family val="2"/>
        <charset val="-122"/>
      </rPr>
      <t>楼（南段）主体完工</t>
    </r>
  </si>
  <si>
    <r>
      <rPr>
        <sz val="18"/>
        <rFont val="仿宋_GB2312"/>
        <family val="2"/>
        <charset val="-122"/>
      </rPr>
      <t>完成工程量</t>
    </r>
    <r>
      <rPr>
        <sz val="18"/>
        <rFont val="Times New Roman"/>
        <family val="2"/>
        <charset val="-122"/>
      </rPr>
      <t>30%</t>
    </r>
    <r>
      <rPr>
        <sz val="18"/>
        <rFont val="仿宋_GB2312"/>
        <family val="2"/>
        <charset val="-122"/>
      </rPr>
      <t>，开展</t>
    </r>
    <r>
      <rPr>
        <sz val="18"/>
        <rFont val="Times New Roman"/>
        <family val="2"/>
        <charset val="-122"/>
      </rPr>
      <t>6#</t>
    </r>
    <r>
      <rPr>
        <sz val="18"/>
        <rFont val="仿宋_GB2312"/>
        <family val="2"/>
        <charset val="-122"/>
      </rPr>
      <t>楼主体建设</t>
    </r>
  </si>
  <si>
    <r>
      <rPr>
        <sz val="18"/>
        <rFont val="仿宋_GB2312"/>
        <family val="2"/>
        <charset val="-122"/>
      </rPr>
      <t>河东综合市场</t>
    </r>
  </si>
  <si>
    <r>
      <rPr>
        <sz val="18"/>
        <rFont val="仿宋_GB2312"/>
        <family val="2"/>
        <charset val="-122"/>
      </rPr>
      <t>拆除河东私营经济区</t>
    </r>
    <r>
      <rPr>
        <sz val="18"/>
        <rFont val="Times New Roman"/>
        <family val="2"/>
        <charset val="-122"/>
      </rPr>
      <t>C-3</t>
    </r>
    <r>
      <rPr>
        <sz val="18"/>
        <rFont val="仿宋_GB2312"/>
        <family val="2"/>
        <charset val="-122"/>
      </rPr>
      <t>区过渡市场，新建建筑占地面积</t>
    </r>
    <r>
      <rPr>
        <sz val="18"/>
        <rFont val="Times New Roman"/>
        <family val="2"/>
        <charset val="-122"/>
      </rPr>
      <t>3713.41</t>
    </r>
    <r>
      <rPr>
        <sz val="18"/>
        <rFont val="仿宋_GB2312"/>
        <family val="2"/>
        <charset val="-122"/>
      </rPr>
      <t>平方米，总建筑面积约</t>
    </r>
    <r>
      <rPr>
        <sz val="18"/>
        <rFont val="Times New Roman"/>
        <family val="2"/>
        <charset val="-122"/>
      </rPr>
      <t>11362</t>
    </r>
    <r>
      <rPr>
        <sz val="18"/>
        <rFont val="仿宋_GB2312"/>
        <family val="2"/>
        <charset val="-122"/>
      </rPr>
      <t>平方米；农副产品市场面积</t>
    </r>
    <r>
      <rPr>
        <sz val="18"/>
        <rFont val="Times New Roman"/>
        <family val="2"/>
        <charset val="-122"/>
      </rPr>
      <t>3000</t>
    </r>
    <r>
      <rPr>
        <sz val="18"/>
        <rFont val="仿宋_GB2312"/>
        <family val="2"/>
        <charset val="-122"/>
      </rPr>
      <t>平方米</t>
    </r>
  </si>
  <si>
    <r>
      <rPr>
        <sz val="18"/>
        <rFont val="仿宋_GB2312"/>
        <family val="2"/>
        <charset val="-122"/>
      </rPr>
      <t>完成前期、专项债申请等工作</t>
    </r>
  </si>
  <si>
    <r>
      <rPr>
        <sz val="18"/>
        <rFont val="仿宋_GB2312"/>
        <family val="2"/>
        <charset val="-122"/>
      </rPr>
      <t>完成招投标工作，进场施工</t>
    </r>
  </si>
  <si>
    <r>
      <rPr>
        <sz val="18"/>
        <rFont val="仿宋_GB2312"/>
        <family val="2"/>
        <charset val="-122"/>
      </rPr>
      <t>中国供销</t>
    </r>
    <r>
      <rPr>
        <sz val="18"/>
        <rFont val="Times New Roman"/>
        <family val="2"/>
        <charset val="-122"/>
      </rPr>
      <t>·</t>
    </r>
    <r>
      <rPr>
        <sz val="18"/>
        <rFont val="仿宋_GB2312"/>
        <family val="2"/>
        <charset val="-122"/>
      </rPr>
      <t>桂北农产品电商园项目</t>
    </r>
  </si>
  <si>
    <r>
      <rPr>
        <sz val="18"/>
        <rFont val="仿宋_GB2312"/>
        <family val="2"/>
        <charset val="-122"/>
      </rPr>
      <t>中农联（融安）农产品市场建设开发有限公司</t>
    </r>
  </si>
  <si>
    <r>
      <rPr>
        <sz val="18"/>
        <rFont val="仿宋_GB2312"/>
        <family val="2"/>
        <charset val="-122"/>
      </rPr>
      <t>新建交易市场、电子商务中心、商务办公楼、物流配套设施、金融酒店、特色美食街、宿舍、冷库等配套服务设施，总建筑面积</t>
    </r>
    <r>
      <rPr>
        <sz val="18"/>
        <rFont val="Times New Roman"/>
        <family val="2"/>
        <charset val="-122"/>
      </rPr>
      <t>40</t>
    </r>
    <r>
      <rPr>
        <sz val="18"/>
        <rFont val="仿宋_GB2312"/>
        <family val="2"/>
        <charset val="-122"/>
      </rPr>
      <t>万平方米</t>
    </r>
  </si>
  <si>
    <r>
      <t>9#</t>
    </r>
    <r>
      <rPr>
        <sz val="18"/>
        <rFont val="仿宋_GB2312"/>
        <family val="2"/>
        <charset val="-122"/>
      </rPr>
      <t>、</t>
    </r>
    <r>
      <rPr>
        <sz val="18"/>
        <rFont val="Times New Roman"/>
        <family val="2"/>
        <charset val="-122"/>
      </rPr>
      <t>35#</t>
    </r>
    <r>
      <rPr>
        <sz val="18"/>
        <rFont val="仿宋_GB2312"/>
        <family val="2"/>
        <charset val="-122"/>
      </rPr>
      <t>、</t>
    </r>
    <r>
      <rPr>
        <sz val="18"/>
        <rFont val="Times New Roman"/>
        <family val="2"/>
        <charset val="-122"/>
      </rPr>
      <t>36#</t>
    </r>
    <r>
      <rPr>
        <sz val="18"/>
        <rFont val="仿宋_GB2312"/>
        <family val="2"/>
        <charset val="-122"/>
      </rPr>
      <t>等</t>
    </r>
    <r>
      <rPr>
        <sz val="18"/>
        <rFont val="Times New Roman"/>
        <family val="2"/>
        <charset val="-122"/>
      </rPr>
      <t>3</t>
    </r>
    <r>
      <rPr>
        <sz val="18"/>
        <rFont val="仿宋_GB2312"/>
        <family val="2"/>
        <charset val="-122"/>
      </rPr>
      <t>栋楼收尾工作</t>
    </r>
  </si>
  <si>
    <r>
      <t>11#</t>
    </r>
    <r>
      <rPr>
        <sz val="18"/>
        <rFont val="仿宋_GB2312"/>
        <family val="2"/>
        <charset val="-122"/>
      </rPr>
      <t>、</t>
    </r>
    <r>
      <rPr>
        <sz val="18"/>
        <rFont val="Times New Roman"/>
        <family val="2"/>
        <charset val="-122"/>
      </rPr>
      <t>12#</t>
    </r>
    <r>
      <rPr>
        <sz val="18"/>
        <rFont val="仿宋_GB2312"/>
        <family val="2"/>
        <charset val="-122"/>
      </rPr>
      <t>主体建设</t>
    </r>
  </si>
  <si>
    <r>
      <t>11#</t>
    </r>
    <r>
      <rPr>
        <sz val="18"/>
        <rFont val="仿宋_GB2312"/>
        <family val="2"/>
        <charset val="-122"/>
      </rPr>
      <t>、</t>
    </r>
    <r>
      <rPr>
        <sz val="18"/>
        <rFont val="Times New Roman"/>
        <family val="2"/>
        <charset val="-122"/>
      </rPr>
      <t>12#</t>
    </r>
    <r>
      <rPr>
        <sz val="18"/>
        <rFont val="仿宋_GB2312"/>
        <family val="2"/>
        <charset val="-122"/>
      </rPr>
      <t>主体封顶</t>
    </r>
  </si>
  <si>
    <r>
      <rPr>
        <sz val="18"/>
        <rFont val="仿宋_GB2312"/>
        <family val="2"/>
        <charset val="-122"/>
      </rPr>
      <t>上通五友邻汇</t>
    </r>
  </si>
  <si>
    <r>
      <rPr>
        <sz val="18"/>
        <rFont val="仿宋_GB2312"/>
        <family val="2"/>
        <charset val="-122"/>
      </rPr>
      <t>用地面积约</t>
    </r>
    <r>
      <rPr>
        <sz val="18"/>
        <rFont val="Times New Roman"/>
        <family val="2"/>
        <charset val="-122"/>
      </rPr>
      <t>48</t>
    </r>
    <r>
      <rPr>
        <sz val="18"/>
        <rFont val="仿宋_GB2312"/>
        <family val="2"/>
        <charset val="-122"/>
      </rPr>
      <t>亩左右，总建筑面积约</t>
    </r>
    <r>
      <rPr>
        <sz val="18"/>
        <rFont val="Times New Roman"/>
        <family val="2"/>
        <charset val="-122"/>
      </rPr>
      <t>4.84</t>
    </r>
    <r>
      <rPr>
        <sz val="18"/>
        <rFont val="仿宋_GB2312"/>
        <family val="2"/>
        <charset val="-122"/>
      </rPr>
      <t>万平方米</t>
    </r>
  </si>
  <si>
    <r>
      <rPr>
        <sz val="18"/>
        <rFont val="仿宋_GB2312"/>
        <family val="2"/>
        <charset val="-122"/>
      </rPr>
      <t>项目完工</t>
    </r>
  </si>
  <si>
    <r>
      <rPr>
        <sz val="18"/>
        <rFont val="仿宋_GB2312"/>
        <family val="2"/>
        <charset val="-122"/>
      </rPr>
      <t>幸福加友义项目</t>
    </r>
  </si>
  <si>
    <r>
      <rPr>
        <sz val="18"/>
        <rFont val="仿宋_GB2312"/>
        <family val="2"/>
        <charset val="-122"/>
      </rPr>
      <t>总建筑面积约</t>
    </r>
    <r>
      <rPr>
        <sz val="18"/>
        <rFont val="Times New Roman"/>
        <family val="2"/>
        <charset val="-122"/>
      </rPr>
      <t>18434</t>
    </r>
    <r>
      <rPr>
        <sz val="18"/>
        <rFont val="仿宋_GB2312"/>
        <family val="2"/>
        <charset val="-122"/>
      </rPr>
      <t>平方米，建设邻里中心，含社区综合服务设施、养老服务中心、农贸市场以及其他配套</t>
    </r>
  </si>
  <si>
    <r>
      <rPr>
        <sz val="18"/>
        <rFont val="仿宋_GB2312"/>
        <family val="2"/>
        <charset val="-122"/>
      </rPr>
      <t>完成总工程量</t>
    </r>
    <r>
      <rPr>
        <sz val="18"/>
        <rFont val="Times New Roman"/>
        <family val="2"/>
        <charset val="-122"/>
      </rPr>
      <t>60%</t>
    </r>
    <r>
      <rPr>
        <sz val="18"/>
        <rFont val="仿宋_GB2312"/>
        <family val="2"/>
        <charset val="-122"/>
      </rPr>
      <t>，已完成主体结构施工，同步开展装饰装修、水电安装施工。</t>
    </r>
  </si>
  <si>
    <r>
      <rPr>
        <sz val="18"/>
        <rFont val="仿宋_GB2312"/>
        <family val="2"/>
        <charset val="-122"/>
      </rPr>
      <t>完成总工程量</t>
    </r>
    <r>
      <rPr>
        <sz val="18"/>
        <rFont val="Times New Roman"/>
        <family val="2"/>
        <charset val="-122"/>
      </rPr>
      <t>75%</t>
    </r>
    <r>
      <rPr>
        <sz val="18"/>
        <rFont val="仿宋_GB2312"/>
        <family val="2"/>
        <charset val="-122"/>
      </rPr>
      <t>，完成装饰装修、水电安装施工</t>
    </r>
    <r>
      <rPr>
        <sz val="18"/>
        <rFont val="Times New Roman"/>
        <family val="2"/>
        <charset val="-122"/>
      </rPr>
      <t>60%</t>
    </r>
    <r>
      <rPr>
        <sz val="18"/>
        <rFont val="仿宋_GB2312"/>
        <family val="2"/>
        <charset val="-122"/>
      </rPr>
      <t>。</t>
    </r>
  </si>
  <si>
    <r>
      <rPr>
        <sz val="18"/>
        <rFont val="仿宋_GB2312"/>
        <family val="2"/>
        <charset val="-122"/>
      </rPr>
      <t>完成总工程量</t>
    </r>
    <r>
      <rPr>
        <sz val="18"/>
        <rFont val="Times New Roman"/>
        <family val="2"/>
        <charset val="-122"/>
      </rPr>
      <t>90%</t>
    </r>
    <r>
      <rPr>
        <sz val="18"/>
        <rFont val="仿宋_GB2312"/>
        <family val="2"/>
        <charset val="-122"/>
      </rPr>
      <t>，完成装饰装修、水电安装施工</t>
    </r>
    <r>
      <rPr>
        <sz val="18"/>
        <rFont val="Times New Roman"/>
        <family val="2"/>
        <charset val="-122"/>
      </rPr>
      <t>90%</t>
    </r>
    <r>
      <rPr>
        <sz val="18"/>
        <rFont val="仿宋_GB2312"/>
        <family val="2"/>
        <charset val="-122"/>
      </rPr>
      <t>，同步开展室外工程施工。</t>
    </r>
  </si>
  <si>
    <r>
      <rPr>
        <sz val="18"/>
        <rFont val="仿宋_GB2312"/>
        <family val="2"/>
        <charset val="-122"/>
      </rPr>
      <t>完成装饰装修、水电安装、室外工程施工，完成项目竣工验收。</t>
    </r>
  </si>
  <si>
    <r>
      <rPr>
        <sz val="18"/>
        <rFont val="仿宋_GB2312"/>
        <family val="2"/>
        <charset val="-122"/>
      </rPr>
      <t>（二）旅游</t>
    </r>
  </si>
  <si>
    <r>
      <rPr>
        <sz val="18"/>
        <rFont val="仿宋_GB2312"/>
        <family val="2"/>
        <charset val="-122"/>
      </rPr>
      <t>螺蛳粉小镇</t>
    </r>
    <r>
      <rPr>
        <sz val="18"/>
        <rFont val="Times New Roman"/>
        <family val="2"/>
        <charset val="-122"/>
      </rPr>
      <t>-“</t>
    </r>
    <r>
      <rPr>
        <sz val="18"/>
        <rFont val="仿宋_GB2312"/>
        <family val="2"/>
        <charset val="-122"/>
      </rPr>
      <t>又见竹海</t>
    </r>
    <r>
      <rPr>
        <sz val="18"/>
        <rFont val="Times New Roman"/>
        <family val="2"/>
        <charset val="-122"/>
      </rPr>
      <t>”</t>
    </r>
    <r>
      <rPr>
        <sz val="18"/>
        <rFont val="仿宋_GB2312"/>
        <family val="2"/>
        <charset val="-122"/>
      </rPr>
      <t>竹林综合体项目</t>
    </r>
  </si>
  <si>
    <r>
      <rPr>
        <sz val="18"/>
        <rFont val="仿宋_GB2312"/>
        <family val="2"/>
        <charset val="-122"/>
      </rPr>
      <t>广西光量田园综合体开发集团有限公司</t>
    </r>
  </si>
  <si>
    <r>
      <rPr>
        <sz val="18"/>
        <rFont val="仿宋_GB2312"/>
        <family val="2"/>
        <charset val="-122"/>
      </rPr>
      <t>项目总用地面积约</t>
    </r>
    <r>
      <rPr>
        <sz val="18"/>
        <rFont val="Times New Roman"/>
        <family val="2"/>
        <charset val="-122"/>
      </rPr>
      <t>801</t>
    </r>
    <r>
      <rPr>
        <sz val="18"/>
        <rFont val="仿宋_GB2312"/>
        <family val="2"/>
        <charset val="-122"/>
      </rPr>
      <t>亩，总建筑面积</t>
    </r>
    <r>
      <rPr>
        <sz val="18"/>
        <rFont val="Times New Roman"/>
        <family val="2"/>
        <charset val="-122"/>
      </rPr>
      <t>3.2</t>
    </r>
    <r>
      <rPr>
        <sz val="18"/>
        <rFont val="仿宋_GB2312"/>
        <family val="2"/>
        <charset val="-122"/>
      </rPr>
      <t>万平方米，主要建设童趣、青春、缤纷为主体的设施娱乐建筑以及户外婚区、丛林探险区、儿童乐园区等其他娱乐设施等</t>
    </r>
  </si>
  <si>
    <r>
      <rPr>
        <sz val="18"/>
        <rFont val="仿宋_GB2312"/>
        <family val="2"/>
        <charset val="-122"/>
      </rPr>
      <t>完成前期工作</t>
    </r>
  </si>
  <si>
    <r>
      <rPr>
        <sz val="18"/>
        <rFont val="仿宋_GB2312"/>
        <family val="2"/>
        <charset val="-122"/>
      </rPr>
      <t>完成部分设施建设</t>
    </r>
  </si>
  <si>
    <r>
      <rPr>
        <sz val="18"/>
        <rFont val="仿宋_GB2312"/>
        <family val="2"/>
        <charset val="-122"/>
      </rPr>
      <t>柳州市工业博物馆微缩景观世界展览馆</t>
    </r>
  </si>
  <si>
    <r>
      <rPr>
        <sz val="18"/>
        <rFont val="仿宋_GB2312"/>
        <family val="2"/>
        <charset val="-122"/>
      </rPr>
      <t>市文化广电旅游局</t>
    </r>
  </si>
  <si>
    <r>
      <rPr>
        <sz val="18"/>
        <rFont val="仿宋_GB2312"/>
        <family val="2"/>
        <charset val="-122"/>
      </rPr>
      <t>项目拟利用柳州市工业博物馆现状</t>
    </r>
    <r>
      <rPr>
        <sz val="18"/>
        <rFont val="Times New Roman"/>
        <family val="2"/>
        <charset val="-122"/>
      </rPr>
      <t>2</t>
    </r>
    <r>
      <rPr>
        <sz val="18"/>
        <rFont val="仿宋_GB2312"/>
        <family val="2"/>
        <charset val="-122"/>
      </rPr>
      <t>号楼企业风采馆进行室内改造，装修改造总建筑面积</t>
    </r>
    <r>
      <rPr>
        <sz val="18"/>
        <rFont val="Times New Roman"/>
        <family val="2"/>
        <charset val="-122"/>
      </rPr>
      <t>3500</t>
    </r>
    <r>
      <rPr>
        <sz val="18"/>
        <rFont val="仿宋_GB2312"/>
        <family val="2"/>
        <charset val="-122"/>
      </rPr>
      <t>平方米，设置沙盘、临展、载人小火车、门厅等景观功能区，打造大型室内微缩景观主题乐园</t>
    </r>
  </si>
  <si>
    <r>
      <rPr>
        <sz val="18"/>
        <rFont val="仿宋_GB2312"/>
        <family val="2"/>
        <charset val="-122"/>
      </rPr>
      <t>计划一季度完成前期工作，已完成总承包招标</t>
    </r>
  </si>
  <si>
    <r>
      <rPr>
        <sz val="18"/>
        <rFont val="仿宋_GB2312"/>
        <family val="2"/>
        <charset val="-122"/>
      </rPr>
      <t>计划三季度完成总工程量的</t>
    </r>
    <r>
      <rPr>
        <sz val="18"/>
        <rFont val="Times New Roman"/>
        <family val="2"/>
        <charset val="-122"/>
      </rPr>
      <t>5%</t>
    </r>
  </si>
  <si>
    <r>
      <rPr>
        <sz val="18"/>
        <rFont val="仿宋_GB2312"/>
        <family val="2"/>
        <charset val="-122"/>
      </rPr>
      <t>计划三季度完成总工程量的</t>
    </r>
    <r>
      <rPr>
        <sz val="18"/>
        <rFont val="Times New Roman"/>
        <family val="2"/>
        <charset val="-122"/>
      </rPr>
      <t>10%</t>
    </r>
  </si>
  <si>
    <r>
      <rPr>
        <sz val="18"/>
        <rFont val="仿宋_GB2312"/>
        <family val="2"/>
        <charset val="-122"/>
      </rPr>
      <t>卡乐星球提升改造项目</t>
    </r>
  </si>
  <si>
    <r>
      <rPr>
        <sz val="18"/>
        <rFont val="仿宋_GB2312"/>
        <family val="2"/>
        <charset val="-122"/>
      </rPr>
      <t>对原卡乐星球主题乐园进行升级改造，包括重塑主题，游乐项目升级改造，结合东城文旅资源，努力打造成为柳州市第一个</t>
    </r>
    <r>
      <rPr>
        <sz val="18"/>
        <rFont val="Times New Roman"/>
        <family val="2"/>
        <charset val="-122"/>
      </rPr>
      <t>5A</t>
    </r>
    <r>
      <rPr>
        <sz val="18"/>
        <rFont val="仿宋_GB2312"/>
        <family val="2"/>
        <charset val="-122"/>
      </rPr>
      <t>级旅游景区</t>
    </r>
  </si>
  <si>
    <r>
      <rPr>
        <sz val="18"/>
        <rFont val="仿宋_GB2312"/>
        <family val="2"/>
        <charset val="-122"/>
      </rPr>
      <t>外墙装饰</t>
    </r>
    <r>
      <rPr>
        <sz val="18"/>
        <rFont val="Times New Roman"/>
        <family val="2"/>
        <charset val="-122"/>
      </rPr>
      <t>GRC</t>
    </r>
    <r>
      <rPr>
        <sz val="18"/>
        <rFont val="仿宋_GB2312"/>
        <family val="2"/>
        <charset val="-122"/>
      </rPr>
      <t>拆除</t>
    </r>
  </si>
  <si>
    <r>
      <rPr>
        <sz val="18"/>
        <rFont val="仿宋_GB2312"/>
        <family val="2"/>
        <charset val="-122"/>
      </rPr>
      <t>外墙装饰修复</t>
    </r>
  </si>
  <si>
    <r>
      <rPr>
        <sz val="18"/>
        <rFont val="仿宋_GB2312"/>
        <family val="2"/>
        <charset val="-122"/>
      </rPr>
      <t>园区主题</t>
    </r>
    <r>
      <rPr>
        <sz val="18"/>
        <rFont val="Times New Roman"/>
        <family val="2"/>
        <charset val="-122"/>
      </rPr>
      <t>LOGO</t>
    </r>
    <r>
      <rPr>
        <sz val="18"/>
        <rFont val="仿宋_GB2312"/>
        <family val="2"/>
        <charset val="-122"/>
      </rPr>
      <t>更换</t>
    </r>
  </si>
  <si>
    <r>
      <rPr>
        <sz val="18"/>
        <rFont val="仿宋_GB2312"/>
        <family val="2"/>
        <charset val="-122"/>
      </rPr>
      <t>游乐设备改造</t>
    </r>
  </si>
  <si>
    <r>
      <rPr>
        <sz val="18"/>
        <rFont val="仿宋_GB2312"/>
        <family val="2"/>
        <charset val="-122"/>
      </rPr>
      <t>螺蛳粉特色小镇</t>
    </r>
  </si>
  <si>
    <r>
      <rPr>
        <sz val="18"/>
        <rFont val="仿宋_GB2312"/>
        <family val="2"/>
        <charset val="-122"/>
      </rPr>
      <t>金太阳集团</t>
    </r>
    <r>
      <rPr>
        <sz val="18"/>
        <rFont val="Times New Roman"/>
        <family val="2"/>
        <charset val="-122"/>
      </rPr>
      <t xml:space="preserve">
</t>
    </r>
    <r>
      <rPr>
        <sz val="18"/>
        <rFont val="仿宋_GB2312"/>
        <family val="2"/>
        <charset val="-122"/>
      </rPr>
      <t>融创集团</t>
    </r>
  </si>
  <si>
    <r>
      <rPr>
        <sz val="18"/>
        <rFont val="仿宋_GB2312"/>
        <family val="2"/>
        <charset val="-122"/>
      </rPr>
      <t>用地面积</t>
    </r>
    <r>
      <rPr>
        <sz val="18"/>
        <rFont val="Times New Roman"/>
        <family val="2"/>
        <charset val="-122"/>
      </rPr>
      <t>3.5</t>
    </r>
    <r>
      <rPr>
        <sz val="18"/>
        <rFont val="仿宋_GB2312"/>
        <family val="2"/>
        <charset val="-122"/>
      </rPr>
      <t>平方公里，分为特色创意产业区，都市观光农业区和生态农业体验区</t>
    </r>
  </si>
  <si>
    <t>2019-2026</t>
  </si>
  <si>
    <r>
      <rPr>
        <sz val="18"/>
        <rFont val="仿宋_GB2312"/>
        <family val="2"/>
        <charset val="-122"/>
      </rPr>
      <t>完成部分建设内容</t>
    </r>
  </si>
  <si>
    <r>
      <rPr>
        <sz val="18"/>
        <rFont val="仿宋_GB2312"/>
        <family val="2"/>
        <charset val="-122"/>
      </rPr>
      <t>筹集资金，招商引资</t>
    </r>
  </si>
  <si>
    <r>
      <rPr>
        <sz val="18"/>
        <rFont val="仿宋_GB2312"/>
        <family val="2"/>
        <charset val="-122"/>
      </rPr>
      <t>三江县大洲文化旅游岛项目</t>
    </r>
  </si>
  <si>
    <r>
      <rPr>
        <sz val="18"/>
        <rFont val="仿宋_GB2312"/>
        <family val="2"/>
        <charset val="-122"/>
      </rPr>
      <t>总规划用地约</t>
    </r>
    <r>
      <rPr>
        <sz val="18"/>
        <rFont val="Times New Roman"/>
        <family val="2"/>
        <charset val="-122"/>
      </rPr>
      <t>1470</t>
    </r>
    <r>
      <rPr>
        <sz val="18"/>
        <rFont val="仿宋_GB2312"/>
        <family val="2"/>
        <charset val="-122"/>
      </rPr>
      <t>亩。总建筑面积约</t>
    </r>
    <r>
      <rPr>
        <sz val="18"/>
        <rFont val="Times New Roman"/>
        <family val="2"/>
        <charset val="-122"/>
      </rPr>
      <t>182632</t>
    </r>
    <r>
      <rPr>
        <sz val="18"/>
        <rFont val="仿宋_GB2312"/>
        <family val="2"/>
        <charset val="-122"/>
      </rPr>
      <t>平方米：由中央生态公园、侗乡水街商业客栈片区、侗寨文化体验酒店片区、漫地自然独家酒店片区四个分区组成，总建筑面积约</t>
    </r>
    <r>
      <rPr>
        <sz val="18"/>
        <rFont val="Times New Roman"/>
        <family val="2"/>
        <charset val="-122"/>
      </rPr>
      <t>182632</t>
    </r>
    <r>
      <rPr>
        <sz val="18"/>
        <rFont val="仿宋_GB2312"/>
        <family val="2"/>
        <charset val="-122"/>
      </rPr>
      <t>平方米</t>
    </r>
  </si>
  <si>
    <t>2019-2030</t>
  </si>
  <si>
    <r>
      <rPr>
        <sz val="18"/>
        <rFont val="仿宋_GB2312"/>
        <family val="2"/>
        <charset val="-122"/>
      </rPr>
      <t>完成工程量的</t>
    </r>
    <r>
      <rPr>
        <sz val="18"/>
        <rFont val="Times New Roman"/>
        <family val="2"/>
        <charset val="-122"/>
      </rPr>
      <t>35%</t>
    </r>
  </si>
  <si>
    <r>
      <t>1.</t>
    </r>
    <r>
      <rPr>
        <sz val="18"/>
        <rFont val="仿宋_GB2312"/>
        <family val="2"/>
        <charset val="-122"/>
      </rPr>
      <t>计划完成绿化及铺装工程土方外运及内运凉亭及</t>
    </r>
    <r>
      <rPr>
        <sz val="18"/>
        <rFont val="宋体"/>
        <family val="2"/>
        <charset val="-122"/>
      </rPr>
      <t>瞭</t>
    </r>
    <r>
      <rPr>
        <sz val="18"/>
        <rFont val="仿宋_GB2312"/>
        <family val="2"/>
        <charset val="-122"/>
      </rPr>
      <t>望台基础施工。</t>
    </r>
    <r>
      <rPr>
        <sz val="18"/>
        <rFont val="Times New Roman"/>
        <family val="2"/>
        <charset val="-122"/>
      </rPr>
      <t>2.</t>
    </r>
    <r>
      <rPr>
        <sz val="18"/>
        <rFont val="仿宋_GB2312"/>
        <family val="2"/>
        <charset val="-122"/>
      </rPr>
      <t>计划完成路网工程龙吉大道排水、环岛路</t>
    </r>
    <r>
      <rPr>
        <sz val="18"/>
        <rFont val="Times New Roman"/>
        <family val="2"/>
        <charset val="-122"/>
      </rPr>
      <t>(0+367.526 ~1+420.722</t>
    </r>
    <r>
      <rPr>
        <sz val="18"/>
        <rFont val="仿宋_GB2312"/>
        <family val="2"/>
        <charset val="-122"/>
      </rPr>
      <t>段</t>
    </r>
    <r>
      <rPr>
        <sz val="18"/>
        <rFont val="Times New Roman"/>
        <family val="2"/>
        <charset val="-122"/>
      </rPr>
      <t>)</t>
    </r>
    <r>
      <rPr>
        <sz val="18"/>
        <rFont val="仿宋_GB2312"/>
        <family val="2"/>
        <charset val="-122"/>
      </rPr>
      <t>排水、国道</t>
    </r>
    <r>
      <rPr>
        <sz val="18"/>
        <rFont val="Times New Roman"/>
        <family val="2"/>
        <charset val="-122"/>
      </rPr>
      <t>321</t>
    </r>
    <r>
      <rPr>
        <sz val="18"/>
        <rFont val="仿宋_GB2312"/>
        <family val="2"/>
        <charset val="-122"/>
      </rPr>
      <t>线排水施工</t>
    </r>
  </si>
  <si>
    <r>
      <t>1.</t>
    </r>
    <r>
      <rPr>
        <sz val="18"/>
        <rFont val="仿宋_GB2312"/>
        <family val="2"/>
        <charset val="-122"/>
      </rPr>
      <t>计划完成绿化及铺装工程栈道及挡土墙基础、给排水及电源预埋、广场地面平整及基础硬化、地面石材及防腐木铺装、凉亭结构及</t>
    </r>
    <r>
      <rPr>
        <sz val="18"/>
        <rFont val="宋体"/>
        <family val="2"/>
        <charset val="-122"/>
      </rPr>
      <t>瞭</t>
    </r>
    <r>
      <rPr>
        <sz val="18"/>
        <rFont val="仿宋_GB2312"/>
        <family val="2"/>
        <charset val="-122"/>
      </rPr>
      <t>望台护栏施工、绿化种植及灯具安装施工。</t>
    </r>
    <r>
      <rPr>
        <sz val="18"/>
        <rFont val="Times New Roman"/>
        <family val="2"/>
        <charset val="-122"/>
      </rPr>
      <t>2.</t>
    </r>
    <r>
      <rPr>
        <sz val="18"/>
        <rFont val="仿宋_GB2312"/>
        <family val="2"/>
        <charset val="-122"/>
      </rPr>
      <t>计划完成路网工程龙吉大道道路、环岛路</t>
    </r>
    <r>
      <rPr>
        <sz val="18"/>
        <rFont val="Times New Roman"/>
        <family val="2"/>
        <charset val="-122"/>
      </rPr>
      <t>(0+367.526~1+420.722</t>
    </r>
    <r>
      <rPr>
        <sz val="18"/>
        <rFont val="仿宋_GB2312"/>
        <family val="2"/>
        <charset val="-122"/>
      </rPr>
      <t>段</t>
    </r>
    <r>
      <rPr>
        <sz val="18"/>
        <rFont val="Times New Roman"/>
        <family val="2"/>
        <charset val="-122"/>
      </rPr>
      <t>)</t>
    </r>
    <r>
      <rPr>
        <sz val="18"/>
        <rFont val="仿宋_GB2312"/>
        <family val="2"/>
        <charset val="-122"/>
      </rPr>
      <t>道路、国道</t>
    </r>
    <r>
      <rPr>
        <sz val="18"/>
        <rFont val="Times New Roman"/>
        <family val="2"/>
        <charset val="-122"/>
      </rPr>
      <t>321</t>
    </r>
    <r>
      <rPr>
        <sz val="18"/>
        <rFont val="仿宋_GB2312"/>
        <family val="2"/>
        <charset val="-122"/>
      </rPr>
      <t>线道路施工</t>
    </r>
  </si>
  <si>
    <r>
      <t>1.</t>
    </r>
    <r>
      <rPr>
        <sz val="18"/>
        <rFont val="仿宋_GB2312"/>
        <family val="2"/>
        <charset val="-122"/>
      </rPr>
      <t>计划完成路网工程龙吉大道交通标志标线、龙吉大道交通信号、监控、环岛路</t>
    </r>
    <r>
      <rPr>
        <sz val="18"/>
        <rFont val="Times New Roman"/>
        <family val="2"/>
        <charset val="-122"/>
      </rPr>
      <t>(0+367.526 ~1+420.722</t>
    </r>
    <r>
      <rPr>
        <sz val="18"/>
        <rFont val="仿宋_GB2312"/>
        <family val="2"/>
        <charset val="-122"/>
      </rPr>
      <t>段</t>
    </r>
    <r>
      <rPr>
        <sz val="18"/>
        <rFont val="Times New Roman"/>
        <family val="2"/>
        <charset val="-122"/>
      </rPr>
      <t>)</t>
    </r>
    <r>
      <rPr>
        <sz val="18"/>
        <rFont val="仿宋_GB2312"/>
        <family val="2"/>
        <charset val="-122"/>
      </rPr>
      <t>交通标志标线、环岛路</t>
    </r>
    <r>
      <rPr>
        <sz val="18"/>
        <rFont val="Times New Roman"/>
        <family val="2"/>
        <charset val="-122"/>
      </rPr>
      <t>(0+367.526~1+420.722</t>
    </r>
    <r>
      <rPr>
        <sz val="18"/>
        <rFont val="仿宋_GB2312"/>
        <family val="2"/>
        <charset val="-122"/>
      </rPr>
      <t>段</t>
    </r>
    <r>
      <rPr>
        <sz val="18"/>
        <rFont val="Times New Roman"/>
        <family val="2"/>
        <charset val="-122"/>
      </rPr>
      <t>)</t>
    </r>
    <r>
      <rPr>
        <sz val="18"/>
        <rFont val="仿宋_GB2312"/>
        <family val="2"/>
        <charset val="-122"/>
      </rPr>
      <t>交通信号、监控、国道</t>
    </r>
    <r>
      <rPr>
        <sz val="18"/>
        <rFont val="Times New Roman"/>
        <family val="2"/>
        <charset val="-122"/>
      </rPr>
      <t>321</t>
    </r>
    <r>
      <rPr>
        <sz val="18"/>
        <rFont val="仿宋_GB2312"/>
        <family val="2"/>
        <charset val="-122"/>
      </rPr>
      <t>线照明、国道</t>
    </r>
    <r>
      <rPr>
        <sz val="18"/>
        <rFont val="Times New Roman"/>
        <family val="2"/>
        <charset val="-122"/>
      </rPr>
      <t>321</t>
    </r>
    <r>
      <rPr>
        <sz val="18"/>
        <rFont val="仿宋_GB2312"/>
        <family val="2"/>
        <charset val="-122"/>
      </rPr>
      <t>线绿化施工</t>
    </r>
  </si>
  <si>
    <r>
      <t>1.</t>
    </r>
    <r>
      <rPr>
        <sz val="18"/>
        <rFont val="仿宋_GB2312"/>
        <family val="2"/>
        <charset val="-122"/>
      </rPr>
      <t>计划完成路网工程龙吉大道绿化、环岛路</t>
    </r>
    <r>
      <rPr>
        <sz val="18"/>
        <rFont val="Times New Roman"/>
        <family val="2"/>
        <charset val="-122"/>
      </rPr>
      <t>(0+367.526 ~1+420.722</t>
    </r>
    <r>
      <rPr>
        <sz val="18"/>
        <rFont val="仿宋_GB2312"/>
        <family val="2"/>
        <charset val="-122"/>
      </rPr>
      <t>段</t>
    </r>
    <r>
      <rPr>
        <sz val="18"/>
        <rFont val="Times New Roman"/>
        <family val="2"/>
        <charset val="-122"/>
      </rPr>
      <t>)</t>
    </r>
    <r>
      <rPr>
        <sz val="18"/>
        <rFont val="仿宋_GB2312"/>
        <family val="2"/>
        <charset val="-122"/>
      </rPr>
      <t>绿化施工</t>
    </r>
  </si>
  <si>
    <r>
      <rPr>
        <sz val="18"/>
        <rFont val="仿宋_GB2312"/>
        <family val="2"/>
        <charset val="-122"/>
      </rPr>
      <t>江畔假日度假酒店</t>
    </r>
  </si>
  <si>
    <r>
      <rPr>
        <sz val="18"/>
        <rFont val="仿宋_GB2312"/>
        <family val="2"/>
        <charset val="-122"/>
      </rPr>
      <t>总用地面积约</t>
    </r>
    <r>
      <rPr>
        <sz val="18"/>
        <rFont val="Times New Roman"/>
        <family val="2"/>
        <charset val="-122"/>
      </rPr>
      <t>53000</t>
    </r>
    <r>
      <rPr>
        <sz val="18"/>
        <rFont val="仿宋_GB2312"/>
        <family val="2"/>
        <charset val="-122"/>
      </rPr>
      <t>平方米，总建筑面积约</t>
    </r>
    <r>
      <rPr>
        <sz val="18"/>
        <rFont val="Times New Roman"/>
        <family val="2"/>
        <charset val="-122"/>
      </rPr>
      <t>58000</t>
    </r>
    <r>
      <rPr>
        <sz val="18"/>
        <rFont val="仿宋_GB2312"/>
        <family val="2"/>
        <charset val="-122"/>
      </rPr>
      <t>平方米，主要建设酒店项目，将提供约</t>
    </r>
    <r>
      <rPr>
        <sz val="18"/>
        <rFont val="Times New Roman"/>
        <family val="2"/>
        <charset val="-122"/>
      </rPr>
      <t>260</t>
    </r>
    <r>
      <rPr>
        <sz val="18"/>
        <rFont val="仿宋_GB2312"/>
        <family val="2"/>
        <charset val="-122"/>
      </rPr>
      <t>间客房及宴会、会议、游泳、健身、儿童活动等服务</t>
    </r>
  </si>
  <si>
    <r>
      <rPr>
        <sz val="18"/>
        <rFont val="仿宋_GB2312"/>
        <family val="2"/>
        <charset val="-122"/>
      </rPr>
      <t>施工准备</t>
    </r>
  </si>
  <si>
    <r>
      <rPr>
        <sz val="18"/>
        <rFont val="仿宋_GB2312"/>
        <family val="2"/>
        <charset val="-122"/>
      </rPr>
      <t>地下室施工</t>
    </r>
  </si>
  <si>
    <r>
      <rPr>
        <sz val="18"/>
        <rFont val="仿宋_GB2312"/>
        <family val="2"/>
        <charset val="-122"/>
      </rPr>
      <t>三江县侗族民俗文化娱乐城项目</t>
    </r>
  </si>
  <si>
    <r>
      <rPr>
        <sz val="18"/>
        <rFont val="仿宋_GB2312"/>
        <family val="2"/>
        <charset val="-122"/>
      </rPr>
      <t>三江县天下侗寨文化旅游投资有限公司</t>
    </r>
  </si>
  <si>
    <r>
      <rPr>
        <sz val="18"/>
        <rFont val="仿宋_GB2312"/>
        <family val="2"/>
        <charset val="-122"/>
      </rPr>
      <t>该项目总占地面积</t>
    </r>
    <r>
      <rPr>
        <sz val="18"/>
        <rFont val="Times New Roman"/>
        <family val="2"/>
        <charset val="-122"/>
      </rPr>
      <t>11902</t>
    </r>
    <r>
      <rPr>
        <sz val="18"/>
        <rFont val="仿宋_GB2312"/>
        <family val="2"/>
        <charset val="-122"/>
      </rPr>
      <t>平方米，建筑面积</t>
    </r>
    <r>
      <rPr>
        <sz val="18"/>
        <rFont val="Times New Roman"/>
        <family val="2"/>
        <charset val="-122"/>
      </rPr>
      <t>12000</t>
    </r>
    <r>
      <rPr>
        <sz val="18"/>
        <rFont val="仿宋_GB2312"/>
        <family val="2"/>
        <charset val="-122"/>
      </rPr>
      <t>平方米，并分两期建设，一期主要新建三江县侗族文化博览体验中心一栋，民宿楼房五小栋以及项目绿化美化亮化工程等。二期主要包括建设一批网红民宿群，以及无边泳池、儿童游乐设施等</t>
    </r>
  </si>
  <si>
    <r>
      <rPr>
        <sz val="18"/>
        <rFont val="仿宋_GB2312"/>
        <family val="2"/>
        <charset val="-122"/>
      </rPr>
      <t>完成主体</t>
    </r>
    <r>
      <rPr>
        <sz val="18"/>
        <rFont val="Times New Roman"/>
        <family val="2"/>
        <charset val="-122"/>
      </rPr>
      <t>1</t>
    </r>
    <r>
      <rPr>
        <sz val="18"/>
        <rFont val="仿宋_GB2312"/>
        <family val="2"/>
        <charset val="-122"/>
      </rPr>
      <t>栋紫轩城及</t>
    </r>
    <r>
      <rPr>
        <sz val="18"/>
        <rFont val="Times New Roman"/>
        <family val="2"/>
        <charset val="-122"/>
      </rPr>
      <t>5</t>
    </r>
    <r>
      <rPr>
        <sz val="18"/>
        <rFont val="仿宋_GB2312"/>
        <family val="2"/>
        <charset val="-122"/>
      </rPr>
      <t>小栋民宿</t>
    </r>
  </si>
  <si>
    <r>
      <rPr>
        <sz val="18"/>
        <rFont val="仿宋_GB2312"/>
        <family val="2"/>
        <charset val="-122"/>
      </rPr>
      <t>完成一期项目一栋大楼主体结构工程</t>
    </r>
    <r>
      <rPr>
        <sz val="18"/>
        <rFont val="Times New Roman"/>
        <family val="2"/>
        <charset val="-122"/>
      </rPr>
      <t>100%</t>
    </r>
  </si>
  <si>
    <r>
      <rPr>
        <sz val="18"/>
        <rFont val="仿宋_GB2312"/>
        <family val="2"/>
        <charset val="-122"/>
      </rPr>
      <t>完成一期项目消防工程程</t>
    </r>
    <r>
      <rPr>
        <sz val="18"/>
        <rFont val="Times New Roman"/>
        <family val="2"/>
        <charset val="-122"/>
      </rPr>
      <t>80%</t>
    </r>
    <r>
      <rPr>
        <sz val="18"/>
        <rFont val="仿宋_GB2312"/>
        <family val="2"/>
        <charset val="-122"/>
      </rPr>
      <t>，完成项目绿化工程</t>
    </r>
    <r>
      <rPr>
        <sz val="18"/>
        <rFont val="Times New Roman"/>
        <family val="2"/>
        <charset val="-122"/>
      </rPr>
      <t>30%</t>
    </r>
  </si>
  <si>
    <r>
      <rPr>
        <sz val="18"/>
        <rFont val="仿宋_GB2312"/>
        <family val="2"/>
        <charset val="-122"/>
      </rPr>
      <t>完成一期项目</t>
    </r>
    <r>
      <rPr>
        <sz val="18"/>
        <rFont val="Times New Roman"/>
        <family val="2"/>
        <charset val="-122"/>
      </rPr>
      <t>1</t>
    </r>
    <r>
      <rPr>
        <sz val="18"/>
        <rFont val="仿宋_GB2312"/>
        <family val="2"/>
        <charset val="-122"/>
      </rPr>
      <t>栋（紫轩城）消防工程</t>
    </r>
    <r>
      <rPr>
        <sz val="18"/>
        <rFont val="Times New Roman"/>
        <family val="2"/>
        <charset val="-122"/>
      </rPr>
      <t>100%</t>
    </r>
  </si>
  <si>
    <r>
      <rPr>
        <sz val="18"/>
        <rFont val="仿宋_GB2312"/>
        <family val="2"/>
        <charset val="-122"/>
      </rPr>
      <t>完成一期项目大楼装修工程</t>
    </r>
    <r>
      <rPr>
        <sz val="18"/>
        <rFont val="Times New Roman"/>
        <family val="2"/>
        <charset val="-122"/>
      </rPr>
      <t>70%</t>
    </r>
  </si>
  <si>
    <r>
      <rPr>
        <sz val="18"/>
        <rFont val="仿宋_GB2312"/>
        <family val="2"/>
        <charset val="-122"/>
      </rPr>
      <t>柳江区百朋乡村振兴及生态旅游建设（一期）项目</t>
    </r>
  </si>
  <si>
    <r>
      <rPr>
        <sz val="18"/>
        <rFont val="仿宋_GB2312"/>
        <family val="2"/>
        <charset val="-122"/>
      </rPr>
      <t>柳州市鑫旺农业旅游投资有限公司</t>
    </r>
  </si>
  <si>
    <r>
      <rPr>
        <sz val="18"/>
        <rFont val="仿宋_GB2312"/>
        <family val="2"/>
        <charset val="-122"/>
      </rPr>
      <t>项目包括柳江区城乡建设用地增减挂钩、生态停车场、上山步道及山上民宿等</t>
    </r>
  </si>
  <si>
    <r>
      <rPr>
        <sz val="18"/>
        <rFont val="仿宋_GB2312"/>
        <family val="2"/>
        <charset val="-122"/>
      </rPr>
      <t>待用地性质问题解决后办理生态停车场、汽车营地前期手续</t>
    </r>
  </si>
  <si>
    <r>
      <rPr>
        <sz val="18"/>
        <rFont val="仿宋_GB2312"/>
        <family val="2"/>
        <charset val="-122"/>
      </rPr>
      <t>岜公塘公园文化旅游运营项目</t>
    </r>
  </si>
  <si>
    <r>
      <rPr>
        <sz val="18"/>
        <rFont val="仿宋_GB2312"/>
        <family val="2"/>
        <charset val="-122"/>
      </rPr>
      <t>柳州世联万力文化旅游投资有限公司</t>
    </r>
  </si>
  <si>
    <r>
      <rPr>
        <sz val="18"/>
        <rFont val="仿宋_GB2312"/>
        <family val="2"/>
        <charset val="-122"/>
      </rPr>
      <t>在岜公塘公园提升建设户外拓展、水上游乐、科普展示等配套设施打造形成集健康运动、度假旅游于一体的高端旅游集聚区</t>
    </r>
  </si>
  <si>
    <r>
      <rPr>
        <sz val="18"/>
        <rFont val="仿宋_GB2312"/>
        <family val="2"/>
        <charset val="-122"/>
      </rPr>
      <t>洽谈投资方</t>
    </r>
  </si>
  <si>
    <r>
      <rPr>
        <sz val="18"/>
        <rFont val="仿宋_GB2312"/>
        <family val="2"/>
        <charset val="-122"/>
      </rPr>
      <t>确定投资方并进场施工</t>
    </r>
  </si>
  <si>
    <r>
      <rPr>
        <sz val="18"/>
        <rFont val="仿宋_GB2312"/>
        <family val="2"/>
        <charset val="-122"/>
      </rPr>
      <t>马湾茶园里项目</t>
    </r>
  </si>
  <si>
    <r>
      <rPr>
        <sz val="18"/>
        <rFont val="仿宋_GB2312"/>
        <family val="2"/>
        <charset val="-122"/>
      </rPr>
      <t>广西远道投资集团</t>
    </r>
  </si>
  <si>
    <r>
      <rPr>
        <sz val="18"/>
        <rFont val="仿宋_GB2312"/>
        <family val="2"/>
        <charset val="-122"/>
      </rPr>
      <t>建筑面积约</t>
    </r>
    <r>
      <rPr>
        <sz val="18"/>
        <rFont val="Times New Roman"/>
        <family val="2"/>
        <charset val="-122"/>
      </rPr>
      <t>9600</t>
    </r>
    <r>
      <rPr>
        <sz val="18"/>
        <rFont val="仿宋_GB2312"/>
        <family val="2"/>
        <charset val="-122"/>
      </rPr>
      <t>平方米，新建现代茶园示范区（现代农业）、茶园里研学乐园、精品民宿酒店</t>
    </r>
  </si>
  <si>
    <r>
      <rPr>
        <sz val="18"/>
        <rFont val="仿宋_GB2312"/>
        <family val="2"/>
        <charset val="-122"/>
      </rPr>
      <t>开工建设产业道路、水肥一体化工程</t>
    </r>
  </si>
  <si>
    <r>
      <rPr>
        <sz val="18"/>
        <rFont val="仿宋_GB2312"/>
        <family val="2"/>
        <charset val="-122"/>
      </rPr>
      <t>方案上会</t>
    </r>
  </si>
  <si>
    <r>
      <rPr>
        <sz val="18"/>
        <rFont val="仿宋_GB2312"/>
        <family val="2"/>
        <charset val="-122"/>
      </rPr>
      <t>完成年度计划投资的</t>
    </r>
    <r>
      <rPr>
        <sz val="18"/>
        <rFont val="Times New Roman"/>
        <family val="2"/>
        <charset val="-122"/>
      </rPr>
      <t>10%</t>
    </r>
  </si>
  <si>
    <r>
      <rPr>
        <sz val="18"/>
        <rFont val="仿宋_GB2312"/>
        <family val="2"/>
        <charset val="-122"/>
      </rPr>
      <t>柳州樱花谷休闲康养项目</t>
    </r>
  </si>
  <si>
    <r>
      <rPr>
        <sz val="18"/>
        <rFont val="仿宋_GB2312"/>
        <family val="2"/>
        <charset val="-122"/>
      </rPr>
      <t>柳州市匀上专业种养合作社</t>
    </r>
  </si>
  <si>
    <r>
      <rPr>
        <sz val="18"/>
        <rFont val="仿宋_GB2312"/>
        <family val="2"/>
        <charset val="-122"/>
      </rPr>
      <t>约</t>
    </r>
    <r>
      <rPr>
        <sz val="18"/>
        <rFont val="Times New Roman"/>
        <family val="2"/>
        <charset val="-122"/>
      </rPr>
      <t>250</t>
    </r>
    <r>
      <rPr>
        <sz val="18"/>
        <rFont val="仿宋_GB2312"/>
        <family val="2"/>
        <charset val="-122"/>
      </rPr>
      <t>亩，建设集民宿、观光旅拍、休闲采摘、研学等功能为一体的休闲农业园</t>
    </r>
  </si>
  <si>
    <r>
      <rPr>
        <sz val="18"/>
        <rFont val="仿宋_GB2312"/>
        <family val="2"/>
        <charset val="-122"/>
      </rPr>
      <t>一期项目已完工</t>
    </r>
  </si>
  <si>
    <r>
      <rPr>
        <sz val="18"/>
        <rFont val="仿宋_GB2312"/>
        <family val="2"/>
        <charset val="-122"/>
      </rPr>
      <t>施工暂缓</t>
    </r>
  </si>
  <si>
    <r>
      <rPr>
        <sz val="18"/>
        <rFont val="仿宋_GB2312"/>
        <family val="2"/>
        <charset val="-122"/>
      </rPr>
      <t>风情苗乡</t>
    </r>
    <r>
      <rPr>
        <sz val="18"/>
        <rFont val="Times New Roman"/>
        <family val="2"/>
        <charset val="-122"/>
      </rPr>
      <t>——</t>
    </r>
    <r>
      <rPr>
        <sz val="18"/>
        <rFont val="仿宋_GB2312"/>
        <family val="2"/>
        <charset val="-122"/>
      </rPr>
      <t>融水县下廓村乡村振兴项目（一期）</t>
    </r>
  </si>
  <si>
    <r>
      <rPr>
        <sz val="18"/>
        <rFont val="仿宋_GB2312"/>
        <family val="2"/>
        <charset val="-122"/>
      </rPr>
      <t>市文旅集团</t>
    </r>
  </si>
  <si>
    <r>
      <rPr>
        <sz val="18"/>
        <rFont val="仿宋_GB2312"/>
        <family val="2"/>
        <charset val="-122"/>
      </rPr>
      <t>市文化广电旅游局</t>
    </r>
    <r>
      <rPr>
        <sz val="18"/>
        <rFont val="Times New Roman"/>
        <family val="2"/>
        <charset val="-122"/>
      </rPr>
      <t xml:space="preserve">
</t>
    </r>
    <r>
      <rPr>
        <sz val="18"/>
        <rFont val="仿宋_GB2312"/>
        <family val="2"/>
        <charset val="-122"/>
      </rPr>
      <t>融水县政府</t>
    </r>
  </si>
  <si>
    <r>
      <rPr>
        <sz val="18"/>
        <rFont val="仿宋_GB2312"/>
        <family val="2"/>
        <charset val="-122"/>
      </rPr>
      <t>用地面积约</t>
    </r>
    <r>
      <rPr>
        <sz val="18"/>
        <rFont val="Times New Roman"/>
        <family val="2"/>
        <charset val="-122"/>
      </rPr>
      <t>279</t>
    </r>
    <r>
      <rPr>
        <sz val="18"/>
        <rFont val="仿宋_GB2312"/>
        <family val="2"/>
        <charset val="-122"/>
      </rPr>
      <t>亩，总建筑面积约</t>
    </r>
    <r>
      <rPr>
        <sz val="18"/>
        <rFont val="Times New Roman"/>
        <family val="2"/>
        <charset val="-122"/>
      </rPr>
      <t>20</t>
    </r>
    <r>
      <rPr>
        <sz val="18"/>
        <rFont val="仿宋_GB2312"/>
        <family val="2"/>
        <charset val="-122"/>
      </rPr>
      <t>万平方米，建设苗族文化旅游集聚区</t>
    </r>
  </si>
  <si>
    <r>
      <rPr>
        <sz val="18"/>
        <rFont val="仿宋_GB2312"/>
        <family val="2"/>
        <charset val="-122"/>
      </rPr>
      <t>项目基本完工</t>
    </r>
  </si>
  <si>
    <r>
      <rPr>
        <sz val="18"/>
        <rFont val="仿宋_GB2312"/>
        <family val="2"/>
        <charset val="-122"/>
      </rPr>
      <t>项目进入试业初步阶段</t>
    </r>
  </si>
  <si>
    <r>
      <rPr>
        <sz val="18"/>
        <rFont val="仿宋_GB2312"/>
        <family val="2"/>
        <charset val="-122"/>
      </rPr>
      <t>进入试业阶段</t>
    </r>
  </si>
  <si>
    <r>
      <rPr>
        <sz val="18"/>
        <rFont val="仿宋_GB2312"/>
        <family val="2"/>
        <charset val="-122"/>
      </rPr>
      <t>项目正式开业</t>
    </r>
  </si>
  <si>
    <r>
      <rPr>
        <sz val="18"/>
        <rFont val="仿宋_GB2312"/>
        <family val="2"/>
        <charset val="-122"/>
      </rPr>
      <t>柳州市东方梦工场</t>
    </r>
    <r>
      <rPr>
        <sz val="18"/>
        <rFont val="Times New Roman"/>
        <family val="2"/>
        <charset val="-122"/>
      </rPr>
      <t>-</t>
    </r>
    <r>
      <rPr>
        <sz val="18"/>
        <rFont val="仿宋_GB2312"/>
        <family val="2"/>
        <charset val="-122"/>
      </rPr>
      <t>柳空文化艺术创业园</t>
    </r>
  </si>
  <si>
    <r>
      <rPr>
        <sz val="18"/>
        <rFont val="仿宋_GB2312"/>
        <family val="2"/>
        <charset val="-122"/>
      </rPr>
      <t>市文化广电旅游局</t>
    </r>
    <r>
      <rPr>
        <sz val="18"/>
        <rFont val="Times New Roman"/>
        <family val="2"/>
        <charset val="-122"/>
      </rPr>
      <t xml:space="preserve">
</t>
    </r>
    <r>
      <rPr>
        <sz val="18"/>
        <rFont val="仿宋_GB2312"/>
        <family val="2"/>
        <charset val="-122"/>
      </rPr>
      <t>柳北区政府</t>
    </r>
  </si>
  <si>
    <r>
      <rPr>
        <sz val="18"/>
        <rFont val="仿宋_GB2312"/>
        <family val="2"/>
        <charset val="-122"/>
      </rPr>
      <t>用地面积</t>
    </r>
    <r>
      <rPr>
        <sz val="18"/>
        <rFont val="Times New Roman"/>
        <family val="2"/>
        <charset val="-122"/>
      </rPr>
      <t>413</t>
    </r>
    <r>
      <rPr>
        <sz val="18"/>
        <rFont val="仿宋_GB2312"/>
        <family val="2"/>
        <charset val="-122"/>
      </rPr>
      <t>亩，建筑面积</t>
    </r>
    <r>
      <rPr>
        <sz val="18"/>
        <rFont val="Times New Roman"/>
        <family val="2"/>
        <charset val="-122"/>
      </rPr>
      <t>21</t>
    </r>
    <r>
      <rPr>
        <sz val="18"/>
        <rFont val="仿宋_GB2312"/>
        <family val="2"/>
        <charset val="-122"/>
      </rPr>
      <t>万平方米，建设集艺术生产、休闲观光旅游、动漫影视、艺术培训为一体的文创产业园区</t>
    </r>
  </si>
  <si>
    <r>
      <rPr>
        <sz val="18"/>
        <rFont val="仿宋_GB2312"/>
        <family val="2"/>
        <charset val="-122"/>
      </rPr>
      <t>完成</t>
    </r>
    <r>
      <rPr>
        <sz val="18"/>
        <rFont val="Times New Roman"/>
        <family val="2"/>
        <charset val="-122"/>
      </rPr>
      <t>3#</t>
    </r>
    <r>
      <rPr>
        <sz val="18"/>
        <rFont val="仿宋_GB2312"/>
        <family val="2"/>
        <charset val="-122"/>
      </rPr>
      <t>楼基础施工</t>
    </r>
  </si>
  <si>
    <r>
      <rPr>
        <sz val="18"/>
        <rFont val="仿宋_GB2312"/>
        <family val="2"/>
        <charset val="-122"/>
      </rPr>
      <t>完成</t>
    </r>
    <r>
      <rPr>
        <sz val="18"/>
        <rFont val="Times New Roman"/>
        <family val="2"/>
        <charset val="-122"/>
      </rPr>
      <t>3#1F-3F</t>
    </r>
    <r>
      <rPr>
        <sz val="18"/>
        <rFont val="仿宋_GB2312"/>
        <family val="2"/>
        <charset val="-122"/>
      </rPr>
      <t>主体结构施工</t>
    </r>
  </si>
  <si>
    <r>
      <rPr>
        <sz val="18"/>
        <rFont val="仿宋_GB2312"/>
        <family val="2"/>
        <charset val="-122"/>
      </rPr>
      <t>完成</t>
    </r>
    <r>
      <rPr>
        <sz val="18"/>
        <rFont val="Times New Roman"/>
        <family val="2"/>
        <charset val="-122"/>
      </rPr>
      <t>3#</t>
    </r>
    <r>
      <rPr>
        <sz val="18"/>
        <rFont val="仿宋_GB2312"/>
        <family val="2"/>
        <charset val="-122"/>
      </rPr>
      <t>楼</t>
    </r>
    <r>
      <rPr>
        <sz val="18"/>
        <rFont val="Times New Roman"/>
        <family val="2"/>
        <charset val="-122"/>
      </rPr>
      <t>1F-8F</t>
    </r>
    <r>
      <rPr>
        <sz val="18"/>
        <rFont val="仿宋_GB2312"/>
        <family val="2"/>
        <charset val="-122"/>
      </rPr>
      <t>主体结构施工</t>
    </r>
  </si>
  <si>
    <r>
      <rPr>
        <sz val="18"/>
        <rFont val="仿宋_GB2312"/>
        <family val="2"/>
        <charset val="-122"/>
      </rPr>
      <t>完成</t>
    </r>
    <r>
      <rPr>
        <sz val="18"/>
        <rFont val="Times New Roman"/>
        <family val="2"/>
        <charset val="-122"/>
      </rPr>
      <t>3#</t>
    </r>
    <r>
      <rPr>
        <sz val="18"/>
        <rFont val="仿宋_GB2312"/>
        <family val="2"/>
        <charset val="-122"/>
      </rPr>
      <t>楼</t>
    </r>
    <r>
      <rPr>
        <sz val="18"/>
        <rFont val="Times New Roman"/>
        <family val="2"/>
        <charset val="-122"/>
      </rPr>
      <t>40%</t>
    </r>
    <r>
      <rPr>
        <sz val="18"/>
        <rFont val="仿宋_GB2312"/>
        <family val="2"/>
        <charset val="-122"/>
      </rPr>
      <t>工程量</t>
    </r>
  </si>
  <si>
    <r>
      <rPr>
        <sz val="18"/>
        <rFont val="仿宋_GB2312"/>
        <family val="2"/>
        <charset val="-122"/>
      </rPr>
      <t>（三）金融</t>
    </r>
  </si>
  <si>
    <r>
      <rPr>
        <sz val="18"/>
        <rFont val="仿宋_GB2312"/>
        <family val="2"/>
        <charset val="-122"/>
      </rPr>
      <t>融水农商银行综合业务大楼及宿舍楼</t>
    </r>
  </si>
  <si>
    <r>
      <rPr>
        <sz val="18"/>
        <rFont val="仿宋_GB2312"/>
        <family val="2"/>
        <charset val="-122"/>
      </rPr>
      <t>广西融水农村商业银行股份有限公司</t>
    </r>
  </si>
  <si>
    <r>
      <rPr>
        <sz val="18"/>
        <rFont val="仿宋_GB2312"/>
        <family val="2"/>
        <charset val="-122"/>
      </rPr>
      <t>规划总用地约</t>
    </r>
    <r>
      <rPr>
        <sz val="18"/>
        <rFont val="Times New Roman"/>
        <family val="2"/>
        <charset val="-122"/>
      </rPr>
      <t>35</t>
    </r>
    <r>
      <rPr>
        <sz val="18"/>
        <rFont val="仿宋_GB2312"/>
        <family val="2"/>
        <charset val="-122"/>
      </rPr>
      <t>亩，总建筑面积</t>
    </r>
    <r>
      <rPr>
        <sz val="18"/>
        <rFont val="Times New Roman"/>
        <family val="2"/>
        <charset val="-122"/>
      </rPr>
      <t>86839.17</t>
    </r>
    <r>
      <rPr>
        <sz val="18"/>
        <rFont val="仿宋_GB2312"/>
        <family val="2"/>
        <charset val="-122"/>
      </rPr>
      <t>平方米建设办公楼、住宅楼等配套工程</t>
    </r>
  </si>
  <si>
    <r>
      <rPr>
        <sz val="18"/>
        <rFont val="仿宋_GB2312"/>
        <family val="2"/>
        <charset val="-122"/>
      </rPr>
      <t>开展施工图设计、招投标等工作</t>
    </r>
  </si>
  <si>
    <r>
      <rPr>
        <sz val="18"/>
        <rFont val="仿宋_GB2312"/>
        <family val="2"/>
        <charset val="-122"/>
      </rPr>
      <t>广西柳江农村商业银行股份有限公司综合办公楼</t>
    </r>
  </si>
  <si>
    <r>
      <rPr>
        <sz val="18"/>
        <rFont val="仿宋_GB2312"/>
        <family val="2"/>
        <charset val="-122"/>
      </rPr>
      <t>广西柳江农村合作银行</t>
    </r>
  </si>
  <si>
    <r>
      <rPr>
        <sz val="18"/>
        <rFont val="仿宋_GB2312"/>
        <family val="2"/>
        <charset val="-122"/>
      </rPr>
      <t>建造的综合业务大楼层数为地上二十层（裙楼四层、地下负二层），含配套建设体育训练馆一座</t>
    </r>
  </si>
  <si>
    <r>
      <rPr>
        <sz val="18"/>
        <rFont val="仿宋_GB2312"/>
        <family val="2"/>
        <charset val="-122"/>
      </rPr>
      <t>三通一平</t>
    </r>
  </si>
  <si>
    <r>
      <rPr>
        <sz val="18"/>
        <rFont val="仿宋_GB2312"/>
        <family val="2"/>
        <charset val="-122"/>
      </rPr>
      <t>完成工程量</t>
    </r>
    <r>
      <rPr>
        <sz val="18"/>
        <rFont val="Times New Roman"/>
        <family val="2"/>
        <charset val="-122"/>
      </rPr>
      <t>5%</t>
    </r>
  </si>
  <si>
    <r>
      <rPr>
        <sz val="18"/>
        <rFont val="仿宋_GB2312"/>
        <family val="2"/>
        <charset val="-122"/>
      </rPr>
      <t>完成工程量</t>
    </r>
    <r>
      <rPr>
        <sz val="18"/>
        <rFont val="Times New Roman"/>
        <family val="2"/>
        <charset val="-122"/>
      </rPr>
      <t>10%</t>
    </r>
  </si>
  <si>
    <r>
      <rPr>
        <sz val="18"/>
        <rFont val="仿宋_GB2312"/>
        <family val="2"/>
        <charset val="-122"/>
      </rPr>
      <t>广西柳城农村合作银行综合业务大楼</t>
    </r>
  </si>
  <si>
    <r>
      <rPr>
        <sz val="18"/>
        <rFont val="仿宋_GB2312"/>
        <family val="2"/>
        <charset val="-122"/>
      </rPr>
      <t>广西柳城农村商业银行股份有限公司</t>
    </r>
  </si>
  <si>
    <r>
      <rPr>
        <sz val="18"/>
        <rFont val="仿宋_GB2312"/>
        <family val="2"/>
        <charset val="-122"/>
      </rPr>
      <t>项目用地面积</t>
    </r>
    <r>
      <rPr>
        <sz val="18"/>
        <rFont val="Times New Roman"/>
        <family val="2"/>
        <charset val="-122"/>
      </rPr>
      <t>8400</t>
    </r>
    <r>
      <rPr>
        <sz val="18"/>
        <rFont val="仿宋_GB2312"/>
        <family val="2"/>
        <charset val="-122"/>
      </rPr>
      <t>平方米，总建筑面积</t>
    </r>
    <r>
      <rPr>
        <sz val="18"/>
        <rFont val="Times New Roman"/>
        <family val="2"/>
        <charset val="-122"/>
      </rPr>
      <t>3</t>
    </r>
    <r>
      <rPr>
        <sz val="18"/>
        <rFont val="仿宋_GB2312"/>
        <family val="2"/>
        <charset val="-122"/>
      </rPr>
      <t>万平方米，拟建一栋综合业务大楼及配套工程</t>
    </r>
  </si>
  <si>
    <r>
      <rPr>
        <sz val="18"/>
        <rFont val="仿宋_GB2312"/>
        <family val="2"/>
        <charset val="-122"/>
      </rPr>
      <t>完成主体厂房的</t>
    </r>
    <r>
      <rPr>
        <sz val="18"/>
        <rFont val="Times New Roman"/>
        <family val="2"/>
        <charset val="-122"/>
      </rPr>
      <t>50%</t>
    </r>
  </si>
  <si>
    <r>
      <rPr>
        <sz val="18"/>
        <rFont val="仿宋_GB2312"/>
        <family val="2"/>
        <charset val="-122"/>
      </rPr>
      <t>支护桩及土方开挖</t>
    </r>
  </si>
  <si>
    <r>
      <rPr>
        <sz val="18"/>
        <rFont val="仿宋_GB2312"/>
        <family val="2"/>
        <charset val="-122"/>
      </rPr>
      <t>基础及地下室主体结构</t>
    </r>
  </si>
  <si>
    <r>
      <t>±0.000</t>
    </r>
    <r>
      <rPr>
        <sz val="18"/>
        <rFont val="仿宋_GB2312"/>
        <family val="2"/>
        <charset val="-122"/>
      </rPr>
      <t>以上主体完成至</t>
    </r>
    <r>
      <rPr>
        <sz val="18"/>
        <rFont val="Times New Roman"/>
        <family val="2"/>
        <charset val="-122"/>
      </rPr>
      <t>5</t>
    </r>
    <r>
      <rPr>
        <sz val="18"/>
        <rFont val="仿宋_GB2312"/>
        <family val="2"/>
        <charset val="-122"/>
      </rPr>
      <t>层，完成主体厂房</t>
    </r>
    <r>
      <rPr>
        <sz val="18"/>
        <rFont val="Times New Roman"/>
        <family val="2"/>
        <charset val="-122"/>
      </rPr>
      <t>20%</t>
    </r>
    <r>
      <rPr>
        <sz val="18"/>
        <rFont val="仿宋_GB2312"/>
        <family val="2"/>
        <charset val="-122"/>
      </rPr>
      <t>。</t>
    </r>
  </si>
  <si>
    <r>
      <t>±0.000</t>
    </r>
    <r>
      <rPr>
        <sz val="18"/>
        <rFont val="仿宋_GB2312"/>
        <family val="2"/>
        <charset val="-122"/>
      </rPr>
      <t>主体结构完成至</t>
    </r>
    <r>
      <rPr>
        <sz val="18"/>
        <rFont val="Times New Roman"/>
        <family val="2"/>
        <charset val="-122"/>
      </rPr>
      <t>15</t>
    </r>
    <r>
      <rPr>
        <sz val="18"/>
        <rFont val="仿宋_GB2312"/>
        <family val="2"/>
        <charset val="-122"/>
      </rPr>
      <t>层，完成主体厂房</t>
    </r>
    <r>
      <rPr>
        <sz val="18"/>
        <rFont val="Times New Roman"/>
        <family val="2"/>
        <charset val="-122"/>
      </rPr>
      <t>50%</t>
    </r>
  </si>
  <si>
    <r>
      <rPr>
        <sz val="18"/>
        <rFont val="仿宋_GB2312"/>
        <family val="2"/>
        <charset val="-122"/>
      </rPr>
      <t>三江县农村信用合作联社综合业务大楼建设项目</t>
    </r>
  </si>
  <si>
    <r>
      <rPr>
        <sz val="18"/>
        <rFont val="仿宋_GB2312"/>
        <family val="2"/>
        <charset val="-122"/>
      </rPr>
      <t>广西三江农村商业银行股份有限公司</t>
    </r>
  </si>
  <si>
    <r>
      <rPr>
        <sz val="18"/>
        <rFont val="仿宋_GB2312"/>
        <family val="2"/>
        <charset val="-122"/>
      </rPr>
      <t>项目规划总用地面积为</t>
    </r>
    <r>
      <rPr>
        <sz val="18"/>
        <rFont val="Times New Roman"/>
        <family val="2"/>
        <charset val="-122"/>
      </rPr>
      <t>13334.40</t>
    </r>
    <r>
      <rPr>
        <sz val="18"/>
        <rFont val="仿宋_GB2312"/>
        <family val="2"/>
        <charset val="-122"/>
      </rPr>
      <t>平方米，总建筑面积</t>
    </r>
    <r>
      <rPr>
        <sz val="18"/>
        <rFont val="Times New Roman"/>
        <family val="2"/>
        <charset val="-122"/>
      </rPr>
      <t>25082.93</t>
    </r>
    <r>
      <rPr>
        <sz val="18"/>
        <rFont val="仿宋_GB2312"/>
        <family val="2"/>
        <charset val="-122"/>
      </rPr>
      <t>平方米，主要建设综合业务大楼</t>
    </r>
    <r>
      <rPr>
        <sz val="18"/>
        <rFont val="Times New Roman"/>
        <family val="2"/>
        <charset val="-122"/>
      </rPr>
      <t>1</t>
    </r>
    <r>
      <rPr>
        <sz val="18"/>
        <rFont val="仿宋_GB2312"/>
        <family val="2"/>
        <charset val="-122"/>
      </rPr>
      <t>栋以及门卫室、场区范围道路硬化、停车场等基础设施工程</t>
    </r>
  </si>
  <si>
    <r>
      <rPr>
        <sz val="18"/>
        <rFont val="仿宋_GB2312"/>
        <family val="2"/>
        <charset val="-122"/>
      </rPr>
      <t>完成主体工程</t>
    </r>
    <r>
      <rPr>
        <sz val="18"/>
        <rFont val="Times New Roman"/>
        <family val="2"/>
        <charset val="-122"/>
      </rPr>
      <t>95%</t>
    </r>
  </si>
  <si>
    <r>
      <rPr>
        <sz val="18"/>
        <rFont val="仿宋_GB2312"/>
        <family val="2"/>
        <charset val="-122"/>
      </rPr>
      <t>地上</t>
    </r>
    <r>
      <rPr>
        <sz val="18"/>
        <rFont val="Times New Roman"/>
        <family val="2"/>
        <charset val="-122"/>
      </rPr>
      <t>1-3</t>
    </r>
    <r>
      <rPr>
        <sz val="18"/>
        <rFont val="仿宋_GB2312"/>
        <family val="2"/>
        <charset val="-122"/>
      </rPr>
      <t>层主体施工</t>
    </r>
  </si>
  <si>
    <r>
      <rPr>
        <sz val="18"/>
        <rFont val="仿宋_GB2312"/>
        <family val="2"/>
        <charset val="-122"/>
      </rPr>
      <t>地上</t>
    </r>
    <r>
      <rPr>
        <sz val="18"/>
        <rFont val="Times New Roman"/>
        <family val="2"/>
        <charset val="-122"/>
      </rPr>
      <t>4-13</t>
    </r>
    <r>
      <rPr>
        <sz val="18"/>
        <rFont val="仿宋_GB2312"/>
        <family val="2"/>
        <charset val="-122"/>
      </rPr>
      <t>层主体施工</t>
    </r>
  </si>
  <si>
    <r>
      <rPr>
        <sz val="18"/>
        <rFont val="仿宋_GB2312"/>
        <family val="2"/>
        <charset val="-122"/>
      </rPr>
      <t>综合楼外装</t>
    </r>
  </si>
  <si>
    <r>
      <rPr>
        <sz val="18"/>
        <rFont val="仿宋_GB2312"/>
        <family val="2"/>
        <charset val="-122"/>
      </rPr>
      <t>（四）仓储物流</t>
    </r>
  </si>
  <si>
    <r>
      <rPr>
        <sz val="18"/>
        <rFont val="仿宋_GB2312"/>
        <family val="2"/>
        <charset val="-122"/>
      </rPr>
      <t>柳城县绿色食品生产加工及冷链物流设施建设项目</t>
    </r>
  </si>
  <si>
    <r>
      <rPr>
        <sz val="18"/>
        <rFont val="仿宋_GB2312"/>
        <family val="2"/>
        <charset val="-122"/>
      </rPr>
      <t>项目占地约</t>
    </r>
    <r>
      <rPr>
        <sz val="18"/>
        <rFont val="Times New Roman"/>
        <family val="2"/>
        <charset val="-122"/>
      </rPr>
      <t>461.77</t>
    </r>
    <r>
      <rPr>
        <sz val="18"/>
        <rFont val="仿宋_GB2312"/>
        <family val="2"/>
        <charset val="-122"/>
      </rPr>
      <t>亩。地块一总建筑面积为</t>
    </r>
    <r>
      <rPr>
        <sz val="18"/>
        <rFont val="Times New Roman"/>
        <family val="2"/>
        <charset val="-122"/>
      </rPr>
      <t>121572</t>
    </r>
    <r>
      <rPr>
        <sz val="18"/>
        <rFont val="仿宋_GB2312"/>
        <family val="2"/>
        <charset val="-122"/>
      </rPr>
      <t>平方米，建设加工车间、物流仓库、冷库等；地块二总建筑面积为</t>
    </r>
    <r>
      <rPr>
        <sz val="18"/>
        <rFont val="Times New Roman"/>
        <family val="2"/>
        <charset val="-122"/>
      </rPr>
      <t>61764.9</t>
    </r>
    <r>
      <rPr>
        <sz val="18"/>
        <rFont val="仿宋_GB2312"/>
        <family val="2"/>
        <charset val="-122"/>
      </rPr>
      <t>平方米</t>
    </r>
  </si>
  <si>
    <r>
      <rPr>
        <sz val="18"/>
        <rFont val="仿宋_GB2312"/>
        <family val="2"/>
        <charset val="-122"/>
      </rPr>
      <t>中铁柳州物流产业园</t>
    </r>
  </si>
  <si>
    <r>
      <rPr>
        <sz val="18"/>
        <rFont val="仿宋_GB2312"/>
        <family val="2"/>
        <charset val="-122"/>
      </rPr>
      <t>柳州中铁物流有限公司</t>
    </r>
  </si>
  <si>
    <r>
      <rPr>
        <sz val="18"/>
        <rFont val="仿宋_GB2312"/>
        <family val="2"/>
        <charset val="-122"/>
      </rPr>
      <t>项目总规划</t>
    </r>
    <r>
      <rPr>
        <sz val="18"/>
        <rFont val="Times New Roman"/>
        <family val="2"/>
        <charset val="-122"/>
      </rPr>
      <t>264</t>
    </r>
    <r>
      <rPr>
        <sz val="18"/>
        <rFont val="仿宋_GB2312"/>
        <family val="2"/>
        <charset val="-122"/>
      </rPr>
      <t>亩，拟建</t>
    </r>
    <r>
      <rPr>
        <sz val="18"/>
        <rFont val="Times New Roman"/>
        <family val="2"/>
        <charset val="-122"/>
      </rPr>
      <t>17</t>
    </r>
    <r>
      <rPr>
        <sz val="18"/>
        <rFont val="仿宋_GB2312"/>
        <family val="2"/>
        <charset val="-122"/>
      </rPr>
      <t>万平方米仓库与办公配套设施</t>
    </r>
  </si>
  <si>
    <r>
      <rPr>
        <sz val="18"/>
        <rFont val="仿宋_GB2312"/>
        <family val="2"/>
        <charset val="-122"/>
      </rPr>
      <t>报批报建</t>
    </r>
  </si>
  <si>
    <r>
      <rPr>
        <sz val="18"/>
        <rFont val="仿宋_GB2312"/>
        <family val="2"/>
        <charset val="-122"/>
      </rPr>
      <t>开工</t>
    </r>
  </si>
  <si>
    <r>
      <rPr>
        <sz val="18"/>
        <rFont val="仿宋_GB2312"/>
        <family val="2"/>
        <charset val="-122"/>
      </rPr>
      <t>完成工程进度的</t>
    </r>
    <r>
      <rPr>
        <sz val="18"/>
        <rFont val="Times New Roman"/>
        <family val="2"/>
        <charset val="-122"/>
      </rPr>
      <t>5%</t>
    </r>
  </si>
  <si>
    <r>
      <rPr>
        <sz val="18"/>
        <rFont val="仿宋_GB2312"/>
        <family val="2"/>
        <charset val="-122"/>
      </rPr>
      <t>完成工程进度的</t>
    </r>
    <r>
      <rPr>
        <sz val="18"/>
        <rFont val="Times New Roman"/>
        <family val="2"/>
        <charset val="-122"/>
      </rPr>
      <t>10%</t>
    </r>
  </si>
  <si>
    <r>
      <rPr>
        <sz val="18"/>
        <rFont val="仿宋_GB2312"/>
        <family val="2"/>
        <charset val="-122"/>
      </rPr>
      <t>三江县油茶产业园油茶原料冷链物流仓储基地（一期）项目</t>
    </r>
  </si>
  <si>
    <r>
      <rPr>
        <sz val="18"/>
        <rFont val="仿宋_GB2312"/>
        <family val="2"/>
        <charset val="-122"/>
      </rPr>
      <t>主要建设油茶果智慧智能温控仓储、油茶籽粉件加工车间、油茶籽温控仓储（需干燥、恒温）等</t>
    </r>
  </si>
  <si>
    <r>
      <rPr>
        <sz val="18"/>
        <rFont val="仿宋_GB2312"/>
        <family val="2"/>
        <charset val="-122"/>
      </rPr>
      <t>柳州市太阳村智慧仓储物流服务中心</t>
    </r>
  </si>
  <si>
    <r>
      <rPr>
        <sz val="18"/>
        <rFont val="仿宋_GB2312"/>
        <family val="2"/>
        <charset val="-122"/>
      </rPr>
      <t>总建筑面积</t>
    </r>
    <r>
      <rPr>
        <sz val="18"/>
        <rFont val="Times New Roman"/>
        <family val="2"/>
        <charset val="-122"/>
      </rPr>
      <t>1.2</t>
    </r>
    <r>
      <rPr>
        <sz val="18"/>
        <rFont val="仿宋_GB2312"/>
        <family val="2"/>
        <charset val="-122"/>
      </rPr>
      <t>万平方米，新建</t>
    </r>
    <r>
      <rPr>
        <sz val="18"/>
        <rFont val="Times New Roman"/>
        <family val="2"/>
        <charset val="-122"/>
      </rPr>
      <t>1</t>
    </r>
    <r>
      <rPr>
        <sz val="18"/>
        <rFont val="仿宋_GB2312"/>
        <family val="2"/>
        <charset val="-122"/>
      </rPr>
      <t>栋业务技术用房、门卫室及道路、绿化、给排水、供电等附属设施</t>
    </r>
  </si>
  <si>
    <r>
      <rPr>
        <sz val="18"/>
        <rFont val="仿宋_GB2312"/>
        <family val="2"/>
        <charset val="-122"/>
      </rPr>
      <t>解决第七村民小组尚有廖立高、廖广志、廖立斌、廖永强</t>
    </r>
    <r>
      <rPr>
        <sz val="18"/>
        <rFont val="Times New Roman"/>
        <family val="2"/>
        <charset val="-122"/>
      </rPr>
      <t>4</t>
    </r>
    <r>
      <rPr>
        <sz val="18"/>
        <rFont val="仿宋_GB2312"/>
        <family val="2"/>
        <charset val="-122"/>
      </rPr>
      <t>户村民未签领征地款，涉及面积为</t>
    </r>
    <r>
      <rPr>
        <sz val="18"/>
        <rFont val="Times New Roman"/>
        <family val="2"/>
        <charset val="-122"/>
      </rPr>
      <t>2.497</t>
    </r>
    <r>
      <rPr>
        <sz val="18"/>
        <rFont val="仿宋_GB2312"/>
        <family val="2"/>
        <charset val="-122"/>
      </rPr>
      <t>亩</t>
    </r>
  </si>
  <si>
    <r>
      <rPr>
        <sz val="18"/>
        <rFont val="仿宋_GB2312"/>
        <family val="2"/>
        <charset val="-122"/>
      </rPr>
      <t>解决廖美玉、廖广干、廖广鄂、廖凤帅、覃均艳五户，由于施工需要代征，面积共约</t>
    </r>
    <r>
      <rPr>
        <sz val="18"/>
        <rFont val="Times New Roman"/>
        <family val="2"/>
        <charset val="-122"/>
      </rPr>
      <t>5.5</t>
    </r>
    <r>
      <rPr>
        <sz val="18"/>
        <rFont val="仿宋_GB2312"/>
        <family val="2"/>
        <charset val="-122"/>
      </rPr>
      <t>亩</t>
    </r>
  </si>
  <si>
    <r>
      <rPr>
        <sz val="18"/>
        <rFont val="仿宋_GB2312"/>
        <family val="2"/>
        <charset val="-122"/>
      </rPr>
      <t>落实苗木迁移费已经同意并签字的，大约</t>
    </r>
    <r>
      <rPr>
        <sz val="18"/>
        <rFont val="Times New Roman"/>
        <family val="2"/>
        <charset val="-122"/>
      </rPr>
      <t>30</t>
    </r>
    <r>
      <rPr>
        <sz val="18"/>
        <rFont val="仿宋_GB2312"/>
        <family val="2"/>
        <charset val="-122"/>
      </rPr>
      <t>万元到村民手中。</t>
    </r>
  </si>
  <si>
    <r>
      <rPr>
        <sz val="18"/>
        <rFont val="仿宋_GB2312"/>
        <family val="2"/>
        <charset val="-122"/>
      </rPr>
      <t>做好</t>
    </r>
    <r>
      <rPr>
        <sz val="18"/>
        <rFont val="Times New Roman"/>
        <family val="2"/>
        <charset val="-122"/>
      </rPr>
      <t>22</t>
    </r>
    <r>
      <rPr>
        <sz val="18"/>
        <rFont val="仿宋_GB2312"/>
        <family val="2"/>
        <charset val="-122"/>
      </rPr>
      <t>户村民桉树砍伐及迁移再动员，并同时做好保护性施工准备。</t>
    </r>
  </si>
  <si>
    <r>
      <rPr>
        <sz val="18"/>
        <rFont val="仿宋_GB2312"/>
        <family val="2"/>
        <charset val="-122"/>
      </rPr>
      <t>花岭物流中心二期</t>
    </r>
  </si>
  <si>
    <r>
      <rPr>
        <sz val="18"/>
        <rFont val="仿宋_GB2312"/>
        <family val="2"/>
        <charset val="-122"/>
      </rPr>
      <t>项目总用地面积约</t>
    </r>
    <r>
      <rPr>
        <sz val="18"/>
        <rFont val="Times New Roman"/>
        <family val="2"/>
        <charset val="-122"/>
      </rPr>
      <t>132.79</t>
    </r>
    <r>
      <rPr>
        <sz val="18"/>
        <rFont val="仿宋_GB2312"/>
        <family val="2"/>
        <charset val="-122"/>
      </rPr>
      <t>亩，总建筑面积约</t>
    </r>
    <r>
      <rPr>
        <sz val="18"/>
        <rFont val="Times New Roman"/>
        <family val="2"/>
        <charset val="-122"/>
      </rPr>
      <t>52000</t>
    </r>
    <r>
      <rPr>
        <sz val="18"/>
        <rFont val="仿宋_GB2312"/>
        <family val="2"/>
        <charset val="-122"/>
      </rPr>
      <t>平方米，主要建设</t>
    </r>
    <r>
      <rPr>
        <sz val="18"/>
        <rFont val="Times New Roman"/>
        <family val="2"/>
        <charset val="-122"/>
      </rPr>
      <t>4</t>
    </r>
    <r>
      <rPr>
        <sz val="18"/>
        <rFont val="仿宋_GB2312"/>
        <family val="2"/>
        <charset val="-122"/>
      </rPr>
      <t>栋仓库，</t>
    </r>
    <r>
      <rPr>
        <sz val="18"/>
        <rFont val="Times New Roman"/>
        <family val="2"/>
        <charset val="-122"/>
      </rPr>
      <t>3</t>
    </r>
    <r>
      <rPr>
        <sz val="18"/>
        <rFont val="仿宋_GB2312"/>
        <family val="2"/>
        <charset val="-122"/>
      </rPr>
      <t>栋保障性租赁住房，设备房，机动车停车场、非机动车停车场（及停车棚）、门卫室、大门、围墙及配套建设供配电、弱电、给排水、道路、绿化、消防等设施</t>
    </r>
  </si>
  <si>
    <r>
      <rPr>
        <sz val="18"/>
        <rFont val="仿宋_GB2312"/>
        <family val="2"/>
        <charset val="-122"/>
      </rPr>
      <t>项目开工</t>
    </r>
  </si>
  <si>
    <r>
      <rPr>
        <sz val="18"/>
        <rFont val="仿宋_GB2312"/>
        <family val="2"/>
        <charset val="-122"/>
      </rPr>
      <t>主体完成</t>
    </r>
    <r>
      <rPr>
        <sz val="18"/>
        <rFont val="Times New Roman"/>
        <family val="2"/>
        <charset val="-122"/>
      </rPr>
      <t>15</t>
    </r>
    <r>
      <rPr>
        <sz val="18"/>
        <rFont val="仿宋_GB2312"/>
        <family val="2"/>
        <charset val="-122"/>
      </rPr>
      <t>％</t>
    </r>
  </si>
  <si>
    <r>
      <rPr>
        <sz val="18"/>
        <rFont val="仿宋_GB2312"/>
        <family val="2"/>
        <charset val="-122"/>
      </rPr>
      <t>柳东汽车零部件供应链产业（广西）服务基地项目（一期</t>
    </r>
    <r>
      <rPr>
        <sz val="18"/>
        <rFont val="Times New Roman"/>
        <family val="2"/>
        <charset val="-122"/>
      </rPr>
      <t>A</t>
    </r>
    <r>
      <rPr>
        <sz val="18"/>
        <rFont val="仿宋_GB2312"/>
        <family val="2"/>
        <charset val="-122"/>
      </rPr>
      <t>地块）</t>
    </r>
  </si>
  <si>
    <r>
      <rPr>
        <sz val="18"/>
        <rFont val="仿宋_GB2312"/>
        <family val="2"/>
        <charset val="-122"/>
      </rPr>
      <t>广西中物联合发展有限公司</t>
    </r>
  </si>
  <si>
    <r>
      <rPr>
        <sz val="18"/>
        <rFont val="仿宋_GB2312"/>
        <family val="2"/>
        <charset val="-122"/>
      </rPr>
      <t>地块面积</t>
    </r>
    <r>
      <rPr>
        <sz val="18"/>
        <rFont val="Times New Roman"/>
        <family val="2"/>
        <charset val="-122"/>
      </rPr>
      <t>134</t>
    </r>
    <r>
      <rPr>
        <sz val="18"/>
        <rFont val="仿宋_GB2312"/>
        <family val="2"/>
        <charset val="-122"/>
      </rPr>
      <t>亩，规划建设汽车零部件</t>
    </r>
    <r>
      <rPr>
        <sz val="18"/>
        <rFont val="Times New Roman"/>
        <family val="2"/>
        <charset val="-122"/>
      </rPr>
      <t>JIT</t>
    </r>
    <r>
      <rPr>
        <sz val="18"/>
        <rFont val="仿宋_GB2312"/>
        <family val="2"/>
        <charset val="-122"/>
      </rPr>
      <t>配送中心，规划净用地面积</t>
    </r>
    <r>
      <rPr>
        <sz val="18"/>
        <rFont val="Times New Roman"/>
        <family val="2"/>
        <charset val="-122"/>
      </rPr>
      <t>89511.79</t>
    </r>
    <r>
      <rPr>
        <sz val="18"/>
        <rFont val="仿宋_GB2312"/>
        <family val="2"/>
        <charset val="-122"/>
      </rPr>
      <t>平方米，总建筑面积</t>
    </r>
    <r>
      <rPr>
        <sz val="18"/>
        <rFont val="Times New Roman"/>
        <family val="2"/>
        <charset val="-122"/>
      </rPr>
      <t>59737.00</t>
    </r>
    <r>
      <rPr>
        <sz val="18"/>
        <rFont val="仿宋_GB2312"/>
        <family val="2"/>
        <charset val="-122"/>
      </rPr>
      <t>平方米</t>
    </r>
  </si>
  <si>
    <r>
      <rPr>
        <sz val="18"/>
        <rFont val="仿宋_GB2312"/>
        <family val="2"/>
        <charset val="-122"/>
      </rPr>
      <t>场地基础配套建设</t>
    </r>
  </si>
  <si>
    <r>
      <rPr>
        <sz val="18"/>
        <rFont val="仿宋_GB2312"/>
        <family val="2"/>
        <charset val="-122"/>
      </rPr>
      <t>柳东新区全通仓储物流中心项目</t>
    </r>
  </si>
  <si>
    <r>
      <rPr>
        <sz val="18"/>
        <rFont val="仿宋_GB2312"/>
        <family val="2"/>
        <charset val="-122"/>
      </rPr>
      <t>武汉柳长湖汽车销售有限公司</t>
    </r>
  </si>
  <si>
    <r>
      <rPr>
        <sz val="18"/>
        <rFont val="仿宋_GB2312"/>
        <family val="2"/>
        <charset val="-122"/>
      </rPr>
      <t>主要建设配件仓储楼、商用车仓储间、仓储配货服务站、服务站办公楼、物流中心等</t>
    </r>
  </si>
  <si>
    <r>
      <rPr>
        <sz val="18"/>
        <rFont val="仿宋_GB2312"/>
        <family val="2"/>
        <charset val="-122"/>
      </rPr>
      <t>仓库主体地基建设</t>
    </r>
  </si>
  <si>
    <r>
      <rPr>
        <sz val="18"/>
        <rFont val="仿宋_GB2312"/>
        <family val="2"/>
        <charset val="-122"/>
      </rPr>
      <t>仓库主体建设</t>
    </r>
  </si>
  <si>
    <r>
      <rPr>
        <sz val="18"/>
        <rFont val="仿宋_GB2312"/>
        <family val="2"/>
        <charset val="-122"/>
      </rPr>
      <t>柳州宁铁汽车工业物流园（二期）</t>
    </r>
  </si>
  <si>
    <r>
      <rPr>
        <sz val="18"/>
        <rFont val="仿宋_GB2312"/>
        <family val="2"/>
        <charset val="-122"/>
      </rPr>
      <t>广西宁铁物资工业有限公司</t>
    </r>
  </si>
  <si>
    <r>
      <rPr>
        <sz val="18"/>
        <rFont val="仿宋_GB2312"/>
        <family val="2"/>
        <charset val="-122"/>
      </rPr>
      <t>规划建设</t>
    </r>
    <r>
      <rPr>
        <sz val="18"/>
        <rFont val="Times New Roman"/>
        <family val="2"/>
        <charset val="-122"/>
      </rPr>
      <t>5</t>
    </r>
    <r>
      <rPr>
        <sz val="18"/>
        <rFont val="仿宋_GB2312"/>
        <family val="2"/>
        <charset val="-122"/>
      </rPr>
      <t>栋生产经营用房、</t>
    </r>
    <r>
      <rPr>
        <sz val="18"/>
        <rFont val="Times New Roman"/>
        <family val="2"/>
        <charset val="-122"/>
      </rPr>
      <t>5</t>
    </r>
    <r>
      <rPr>
        <sz val="18"/>
        <rFont val="仿宋_GB2312"/>
        <family val="2"/>
        <charset val="-122"/>
      </rPr>
      <t>栋城市快消品常温仓库、</t>
    </r>
    <r>
      <rPr>
        <sz val="18"/>
        <rFont val="Times New Roman"/>
        <family val="2"/>
        <charset val="-122"/>
      </rPr>
      <t>2</t>
    </r>
    <r>
      <rPr>
        <sz val="18"/>
        <rFont val="仿宋_GB2312"/>
        <family val="2"/>
        <charset val="-122"/>
      </rPr>
      <t>栋低温仓库，建筑面积</t>
    </r>
    <r>
      <rPr>
        <sz val="18"/>
        <rFont val="Times New Roman"/>
        <family val="2"/>
        <charset val="-122"/>
      </rPr>
      <t>4.96</t>
    </r>
    <r>
      <rPr>
        <sz val="18"/>
        <rFont val="仿宋_GB2312"/>
        <family val="2"/>
        <charset val="-122"/>
      </rPr>
      <t>万平方米</t>
    </r>
  </si>
  <si>
    <r>
      <rPr>
        <sz val="18"/>
        <rFont val="仿宋_GB2312"/>
        <family val="2"/>
        <charset val="-122"/>
      </rPr>
      <t>推进</t>
    </r>
    <r>
      <rPr>
        <sz val="18"/>
        <rFont val="Times New Roman"/>
        <family val="2"/>
        <charset val="-122"/>
      </rPr>
      <t>D</t>
    </r>
    <r>
      <rPr>
        <sz val="18"/>
        <rFont val="仿宋_GB2312"/>
        <family val="2"/>
        <charset val="-122"/>
      </rPr>
      <t>、</t>
    </r>
    <r>
      <rPr>
        <sz val="18"/>
        <rFont val="Times New Roman"/>
        <family val="2"/>
        <charset val="-122"/>
      </rPr>
      <t>E</t>
    </r>
    <r>
      <rPr>
        <sz val="18"/>
        <rFont val="仿宋_GB2312"/>
        <family val="2"/>
        <charset val="-122"/>
      </rPr>
      <t>地块征地拆迁工作</t>
    </r>
  </si>
  <si>
    <r>
      <rPr>
        <sz val="18"/>
        <rFont val="仿宋_GB2312"/>
        <family val="2"/>
        <charset val="-122"/>
      </rPr>
      <t>开展土方外运及场地平整事项</t>
    </r>
  </si>
  <si>
    <r>
      <rPr>
        <sz val="18"/>
        <rFont val="仿宋_GB2312"/>
        <family val="2"/>
        <charset val="-122"/>
      </rPr>
      <t>推进二期置换</t>
    </r>
    <r>
      <rPr>
        <sz val="18"/>
        <rFont val="Times New Roman"/>
        <family val="2"/>
        <charset val="-122"/>
      </rPr>
      <t>F</t>
    </r>
    <r>
      <rPr>
        <sz val="18"/>
        <rFont val="仿宋_GB2312"/>
        <family val="2"/>
        <charset val="-122"/>
      </rPr>
      <t>、</t>
    </r>
    <r>
      <rPr>
        <sz val="18"/>
        <rFont val="Times New Roman"/>
        <family val="2"/>
        <charset val="-122"/>
      </rPr>
      <t>G</t>
    </r>
    <r>
      <rPr>
        <sz val="18"/>
        <rFont val="仿宋_GB2312"/>
        <family val="2"/>
        <charset val="-122"/>
      </rPr>
      <t>地块土地征拆工作</t>
    </r>
  </si>
  <si>
    <r>
      <rPr>
        <sz val="18"/>
        <rFont val="仿宋_GB2312"/>
        <family val="2"/>
        <charset val="-122"/>
      </rPr>
      <t>继续推进二期置换</t>
    </r>
    <r>
      <rPr>
        <sz val="18"/>
        <rFont val="Times New Roman"/>
        <family val="2"/>
        <charset val="-122"/>
      </rPr>
      <t>F</t>
    </r>
    <r>
      <rPr>
        <sz val="18"/>
        <rFont val="仿宋_GB2312"/>
        <family val="2"/>
        <charset val="-122"/>
      </rPr>
      <t>、</t>
    </r>
    <r>
      <rPr>
        <sz val="18"/>
        <rFont val="Times New Roman"/>
        <family val="2"/>
        <charset val="-122"/>
      </rPr>
      <t>G</t>
    </r>
    <r>
      <rPr>
        <sz val="18"/>
        <rFont val="仿宋_GB2312"/>
        <family val="2"/>
        <charset val="-122"/>
      </rPr>
      <t>地块土地征拆工作</t>
    </r>
  </si>
  <si>
    <r>
      <rPr>
        <sz val="18"/>
        <rFont val="仿宋_GB2312"/>
        <family val="2"/>
        <charset val="-122"/>
      </rPr>
      <t>医药现代物流仓储配送基地项目</t>
    </r>
  </si>
  <si>
    <r>
      <rPr>
        <sz val="18"/>
        <rFont val="仿宋_GB2312"/>
        <family val="2"/>
        <charset val="-122"/>
      </rPr>
      <t>广西德方医药有限责任公司</t>
    </r>
  </si>
  <si>
    <r>
      <rPr>
        <sz val="18"/>
        <rFont val="仿宋_GB2312"/>
        <family val="2"/>
        <charset val="-122"/>
      </rPr>
      <t>建设中药材、中药饮片、中西成药、医疗器械储存作业区</t>
    </r>
    <r>
      <rPr>
        <sz val="18"/>
        <rFont val="Times New Roman"/>
        <family val="2"/>
        <charset val="-122"/>
      </rPr>
      <t>12000</t>
    </r>
    <r>
      <rPr>
        <sz val="18"/>
        <rFont val="仿宋_GB2312"/>
        <family val="2"/>
        <charset val="-122"/>
      </rPr>
      <t>平方米及辅助作业区</t>
    </r>
  </si>
  <si>
    <r>
      <rPr>
        <sz val="18"/>
        <rFont val="仿宋_GB2312"/>
        <family val="2"/>
        <charset val="-122"/>
      </rPr>
      <t>宁铁智能工业物流园</t>
    </r>
  </si>
  <si>
    <r>
      <rPr>
        <sz val="18"/>
        <rFont val="仿宋_GB2312"/>
        <family val="2"/>
        <charset val="-122"/>
      </rPr>
      <t>占地</t>
    </r>
    <r>
      <rPr>
        <sz val="18"/>
        <rFont val="Times New Roman"/>
        <family val="2"/>
        <charset val="-122"/>
      </rPr>
      <t>113</t>
    </r>
    <r>
      <rPr>
        <sz val="18"/>
        <rFont val="仿宋_GB2312"/>
        <family val="2"/>
        <charset val="-122"/>
      </rPr>
      <t>亩，建设智能模具工业物流园</t>
    </r>
  </si>
  <si>
    <r>
      <rPr>
        <sz val="18"/>
        <rFont val="仿宋_GB2312"/>
        <family val="2"/>
        <charset val="-122"/>
      </rPr>
      <t>完成项目施工招标，办理施工许可证</t>
    </r>
  </si>
  <si>
    <r>
      <rPr>
        <sz val="18"/>
        <rFont val="仿宋_GB2312"/>
        <family val="2"/>
        <charset val="-122"/>
      </rPr>
      <t>完成工程进度</t>
    </r>
    <r>
      <rPr>
        <sz val="18"/>
        <rFont val="Times New Roman"/>
        <family val="2"/>
        <charset val="-122"/>
      </rPr>
      <t>20%</t>
    </r>
  </si>
  <si>
    <r>
      <rPr>
        <sz val="18"/>
        <rFont val="仿宋_GB2312"/>
        <family val="2"/>
        <charset val="-122"/>
      </rPr>
      <t>柳州高铁物流基地近期一期工程</t>
    </r>
  </si>
  <si>
    <r>
      <rPr>
        <sz val="18"/>
        <rFont val="仿宋_GB2312"/>
        <family val="2"/>
        <charset val="-122"/>
      </rPr>
      <t>建设信息服务中心综合楼及配套停车场、充电桩等</t>
    </r>
  </si>
  <si>
    <r>
      <rPr>
        <sz val="18"/>
        <rFont val="仿宋_GB2312"/>
        <family val="2"/>
        <charset val="-122"/>
      </rPr>
      <t>完成项目报规等前期工作</t>
    </r>
  </si>
  <si>
    <r>
      <rPr>
        <sz val="18"/>
        <rFont val="仿宋_GB2312"/>
        <family val="2"/>
        <charset val="-122"/>
      </rPr>
      <t>完成施工图设计等前期工作</t>
    </r>
  </si>
  <si>
    <r>
      <rPr>
        <sz val="18"/>
        <rFont val="仿宋_GB2312"/>
        <family val="2"/>
        <charset val="-122"/>
      </rPr>
      <t>完成施工招标，办理施工许可证</t>
    </r>
    <r>
      <rPr>
        <sz val="18"/>
        <rFont val="Times New Roman"/>
        <family val="2"/>
        <charset val="-122"/>
      </rPr>
      <t>,</t>
    </r>
    <r>
      <rPr>
        <sz val="18"/>
        <rFont val="仿宋_GB2312"/>
        <family val="2"/>
        <charset val="-122"/>
      </rPr>
      <t>开工建设</t>
    </r>
  </si>
  <si>
    <r>
      <rPr>
        <sz val="18"/>
        <rFont val="仿宋_GB2312"/>
        <family val="2"/>
        <charset val="-122"/>
      </rPr>
      <t>柳州市传化公路物流港四期</t>
    </r>
  </si>
  <si>
    <r>
      <rPr>
        <sz val="18"/>
        <rFont val="仿宋_GB2312"/>
        <family val="2"/>
        <charset val="-122"/>
      </rPr>
      <t>柳州市传化公路港物流有限公司</t>
    </r>
  </si>
  <si>
    <r>
      <rPr>
        <sz val="18"/>
        <rFont val="仿宋_GB2312"/>
        <family val="2"/>
        <charset val="-122"/>
      </rPr>
      <t>位于柳南区，占地</t>
    </r>
    <r>
      <rPr>
        <sz val="18"/>
        <rFont val="Times New Roman"/>
        <family val="2"/>
        <charset val="-122"/>
      </rPr>
      <t>50</t>
    </r>
    <r>
      <rPr>
        <sz val="18"/>
        <rFont val="仿宋_GB2312"/>
        <family val="2"/>
        <charset val="-122"/>
      </rPr>
      <t>亩，建设</t>
    </r>
    <r>
      <rPr>
        <sz val="18"/>
        <rFont val="Times New Roman"/>
        <family val="2"/>
        <charset val="-122"/>
      </rPr>
      <t>18#</t>
    </r>
    <r>
      <rPr>
        <sz val="18"/>
        <rFont val="仿宋_GB2312"/>
        <family val="2"/>
        <charset val="-122"/>
      </rPr>
      <t>、</t>
    </r>
    <r>
      <rPr>
        <sz val="18"/>
        <rFont val="Times New Roman"/>
        <family val="2"/>
        <charset val="-122"/>
      </rPr>
      <t>19#</t>
    </r>
    <r>
      <rPr>
        <sz val="18"/>
        <rFont val="仿宋_GB2312"/>
        <family val="2"/>
        <charset val="-122"/>
      </rPr>
      <t>工业品转运中心</t>
    </r>
  </si>
  <si>
    <r>
      <rPr>
        <sz val="18"/>
        <rFont val="仿宋_GB2312"/>
        <family val="2"/>
        <charset val="-122"/>
      </rPr>
      <t>完成整体建设进度</t>
    </r>
    <r>
      <rPr>
        <sz val="18"/>
        <rFont val="Times New Roman"/>
        <family val="2"/>
        <charset val="-122"/>
      </rPr>
      <t>30%</t>
    </r>
  </si>
  <si>
    <r>
      <rPr>
        <sz val="18"/>
        <rFont val="仿宋_GB2312"/>
        <family val="2"/>
        <charset val="-122"/>
      </rPr>
      <t>完成整体建设进度</t>
    </r>
    <r>
      <rPr>
        <sz val="18"/>
        <rFont val="Times New Roman"/>
        <family val="2"/>
        <charset val="-122"/>
      </rPr>
      <t>40%</t>
    </r>
  </si>
  <si>
    <r>
      <rPr>
        <sz val="18"/>
        <rFont val="仿宋_GB2312"/>
        <family val="2"/>
        <charset val="-122"/>
      </rPr>
      <t>完成整体建设进度</t>
    </r>
    <r>
      <rPr>
        <sz val="18"/>
        <rFont val="Times New Roman"/>
        <family val="2"/>
        <charset val="-122"/>
      </rPr>
      <t>60%</t>
    </r>
  </si>
  <si>
    <r>
      <rPr>
        <sz val="18"/>
        <rFont val="仿宋_GB2312"/>
        <family val="2"/>
        <charset val="-122"/>
      </rPr>
      <t>完成整体建设进度</t>
    </r>
    <r>
      <rPr>
        <sz val="18"/>
        <rFont val="Times New Roman"/>
        <family val="2"/>
        <charset val="-122"/>
      </rPr>
      <t>70%</t>
    </r>
  </si>
  <si>
    <r>
      <rPr>
        <sz val="18"/>
        <rFont val="仿宋_GB2312"/>
        <family val="2"/>
        <charset val="-122"/>
      </rPr>
      <t>正邦物流产业园</t>
    </r>
  </si>
  <si>
    <r>
      <rPr>
        <sz val="18"/>
        <rFont val="仿宋_GB2312"/>
        <family val="2"/>
        <charset val="-122"/>
      </rPr>
      <t>广西友</t>
    </r>
    <r>
      <rPr>
        <sz val="18"/>
        <rFont val="宋体"/>
        <family val="2"/>
        <charset val="-122"/>
      </rPr>
      <t>昇</t>
    </r>
    <r>
      <rPr>
        <sz val="18"/>
        <rFont val="仿宋_GB2312"/>
        <family val="2"/>
        <charset val="-122"/>
      </rPr>
      <t>物流有限公司</t>
    </r>
  </si>
  <si>
    <r>
      <rPr>
        <sz val="18"/>
        <rFont val="仿宋_GB2312"/>
        <family val="2"/>
        <charset val="-122"/>
      </rPr>
      <t>多功能仓储区、智慧物流中心、配套服务中心等</t>
    </r>
  </si>
  <si>
    <r>
      <rPr>
        <sz val="18"/>
        <rFont val="仿宋_GB2312"/>
        <family val="2"/>
        <charset val="-122"/>
      </rPr>
      <t>完成工程进度的</t>
    </r>
    <r>
      <rPr>
        <sz val="18"/>
        <rFont val="Times New Roman"/>
        <family val="2"/>
        <charset val="-122"/>
      </rPr>
      <t>20%</t>
    </r>
  </si>
  <si>
    <r>
      <rPr>
        <sz val="18"/>
        <rFont val="仿宋_GB2312"/>
        <family val="2"/>
        <charset val="-122"/>
      </rPr>
      <t>完成工程进度的</t>
    </r>
    <r>
      <rPr>
        <sz val="18"/>
        <rFont val="Times New Roman"/>
        <family val="2"/>
        <charset val="-122"/>
      </rPr>
      <t>40%</t>
    </r>
  </si>
  <si>
    <r>
      <rPr>
        <sz val="18"/>
        <rFont val="仿宋_GB2312"/>
        <family val="2"/>
        <charset val="-122"/>
      </rPr>
      <t>柳州铁路港（西鹅铁路物流中心）</t>
    </r>
  </si>
  <si>
    <r>
      <rPr>
        <sz val="18"/>
        <rFont val="仿宋_GB2312"/>
        <family val="2"/>
        <charset val="-122"/>
      </rPr>
      <t>市重点办</t>
    </r>
    <r>
      <rPr>
        <sz val="18"/>
        <rFont val="Times New Roman"/>
        <family val="2"/>
        <charset val="-122"/>
      </rPr>
      <t xml:space="preserve">
</t>
    </r>
    <r>
      <rPr>
        <sz val="18"/>
        <rFont val="仿宋_GB2312"/>
        <family val="2"/>
        <charset val="-122"/>
      </rPr>
      <t>市商务局</t>
    </r>
    <r>
      <rPr>
        <sz val="18"/>
        <rFont val="Times New Roman"/>
        <family val="2"/>
        <charset val="-122"/>
      </rPr>
      <t xml:space="preserve">
</t>
    </r>
    <r>
      <rPr>
        <sz val="18"/>
        <rFont val="仿宋_GB2312"/>
        <family val="2"/>
        <charset val="-122"/>
      </rPr>
      <t>柳南区政府</t>
    </r>
  </si>
  <si>
    <r>
      <rPr>
        <sz val="17"/>
        <rFont val="仿宋_GB2312"/>
        <family val="2"/>
        <charset val="-122"/>
      </rPr>
      <t>用地面积约</t>
    </r>
    <r>
      <rPr>
        <sz val="17"/>
        <rFont val="Times New Roman"/>
        <family val="2"/>
        <charset val="-122"/>
      </rPr>
      <t>4300</t>
    </r>
    <r>
      <rPr>
        <sz val="17"/>
        <rFont val="仿宋_GB2312"/>
        <family val="2"/>
        <charset val="-122"/>
      </rPr>
      <t>亩，扣除新东站</t>
    </r>
    <r>
      <rPr>
        <sz val="17"/>
        <rFont val="Times New Roman"/>
        <family val="2"/>
        <charset val="-122"/>
      </rPr>
      <t>760</t>
    </r>
    <r>
      <rPr>
        <sz val="17"/>
        <rFont val="仿宋_GB2312"/>
        <family val="2"/>
        <charset val="-122"/>
      </rPr>
      <t>亩、传化物流港</t>
    </r>
    <r>
      <rPr>
        <sz val="17"/>
        <rFont val="Times New Roman"/>
        <family val="2"/>
        <charset val="-122"/>
      </rPr>
      <t>375</t>
    </r>
    <r>
      <rPr>
        <sz val="17"/>
        <rFont val="仿宋_GB2312"/>
        <family val="2"/>
        <charset val="-122"/>
      </rPr>
      <t>亩、机保段</t>
    </r>
    <r>
      <rPr>
        <sz val="17"/>
        <rFont val="Times New Roman"/>
        <family val="2"/>
        <charset val="-122"/>
      </rPr>
      <t>446</t>
    </r>
    <r>
      <rPr>
        <sz val="17"/>
        <rFont val="仿宋_GB2312"/>
        <family val="2"/>
        <charset val="-122"/>
      </rPr>
      <t>亩，剩余约</t>
    </r>
    <r>
      <rPr>
        <sz val="17"/>
        <rFont val="Times New Roman"/>
        <family val="2"/>
        <charset val="-122"/>
      </rPr>
      <t>2700</t>
    </r>
    <r>
      <rPr>
        <sz val="17"/>
        <rFont val="仿宋_GB2312"/>
        <family val="2"/>
        <charset val="-122"/>
      </rPr>
      <t>亩土地共分七大功能区建设。</t>
    </r>
    <r>
      <rPr>
        <sz val="17"/>
        <rFont val="Times New Roman"/>
        <family val="2"/>
        <charset val="-122"/>
      </rPr>
      <t xml:space="preserve">
</t>
    </r>
    <r>
      <rPr>
        <sz val="17"/>
        <rFont val="仿宋_GB2312"/>
        <family val="2"/>
        <charset val="-122"/>
      </rPr>
      <t>子项目</t>
    </r>
    <r>
      <rPr>
        <sz val="17"/>
        <rFont val="Times New Roman"/>
        <family val="2"/>
        <charset val="-122"/>
      </rPr>
      <t>1-</t>
    </r>
    <r>
      <rPr>
        <sz val="17"/>
        <rFont val="仿宋_GB2312"/>
        <family val="2"/>
        <charset val="-122"/>
      </rPr>
      <t>综合服务区（</t>
    </r>
    <r>
      <rPr>
        <sz val="17"/>
        <rFont val="Times New Roman"/>
        <family val="2"/>
        <charset val="-122"/>
      </rPr>
      <t>A</t>
    </r>
    <r>
      <rPr>
        <sz val="17"/>
        <rFont val="仿宋_GB2312"/>
        <family val="2"/>
        <charset val="-122"/>
      </rPr>
      <t>地块）：用地面积</t>
    </r>
    <r>
      <rPr>
        <sz val="17"/>
        <rFont val="Times New Roman"/>
        <family val="2"/>
        <charset val="-122"/>
      </rPr>
      <t>53.46</t>
    </r>
    <r>
      <rPr>
        <sz val="17"/>
        <rFont val="仿宋_GB2312"/>
        <family val="2"/>
        <charset val="-122"/>
      </rPr>
      <t>亩，配套建设三栋办公楼、两栋配套服务楼。总建筑</t>
    </r>
    <r>
      <rPr>
        <sz val="17"/>
        <rFont val="Times New Roman"/>
        <family val="2"/>
        <charset val="-122"/>
      </rPr>
      <t>8.1</t>
    </r>
    <r>
      <rPr>
        <sz val="17"/>
        <rFont val="仿宋_GB2312"/>
        <family val="2"/>
        <charset val="-122"/>
      </rPr>
      <t>万平方米。</t>
    </r>
    <r>
      <rPr>
        <sz val="17"/>
        <rFont val="Times New Roman"/>
        <family val="2"/>
        <charset val="-122"/>
      </rPr>
      <t xml:space="preserve">
</t>
    </r>
    <r>
      <rPr>
        <sz val="17"/>
        <rFont val="仿宋_GB2312"/>
        <family val="2"/>
        <charset val="-122"/>
      </rPr>
      <t>子项目</t>
    </r>
    <r>
      <rPr>
        <sz val="17"/>
        <rFont val="Times New Roman"/>
        <family val="2"/>
        <charset val="-122"/>
      </rPr>
      <t>2-</t>
    </r>
    <r>
      <rPr>
        <sz val="17"/>
        <rFont val="仿宋_GB2312"/>
        <family val="2"/>
        <charset val="-122"/>
      </rPr>
      <t>仓储配一体库（</t>
    </r>
    <r>
      <rPr>
        <sz val="17"/>
        <rFont val="Times New Roman"/>
        <family val="2"/>
        <charset val="-122"/>
      </rPr>
      <t>B</t>
    </r>
    <r>
      <rPr>
        <sz val="17"/>
        <rFont val="仿宋_GB2312"/>
        <family val="2"/>
        <charset val="-122"/>
      </rPr>
      <t>地块）</t>
    </r>
    <r>
      <rPr>
        <sz val="17"/>
        <rFont val="Times New Roman"/>
        <family val="2"/>
        <charset val="-122"/>
      </rPr>
      <t>:</t>
    </r>
    <r>
      <rPr>
        <sz val="17"/>
        <rFont val="仿宋_GB2312"/>
        <family val="2"/>
        <charset val="-122"/>
      </rPr>
      <t>用地面积</t>
    </r>
    <r>
      <rPr>
        <sz val="17"/>
        <rFont val="Times New Roman"/>
        <family val="2"/>
        <charset val="-122"/>
      </rPr>
      <t>145.13</t>
    </r>
    <r>
      <rPr>
        <sz val="17"/>
        <rFont val="仿宋_GB2312"/>
        <family val="2"/>
        <charset val="-122"/>
      </rPr>
      <t>亩，建设</t>
    </r>
    <r>
      <rPr>
        <sz val="17"/>
        <rFont val="Times New Roman"/>
        <family val="2"/>
        <charset val="-122"/>
      </rPr>
      <t>6</t>
    </r>
    <r>
      <rPr>
        <sz val="17"/>
        <rFont val="仿宋_GB2312"/>
        <family val="2"/>
        <charset val="-122"/>
      </rPr>
      <t>座两层丙类仓储配一体库，总建筑面积</t>
    </r>
    <r>
      <rPr>
        <sz val="17"/>
        <rFont val="Times New Roman"/>
        <family val="2"/>
        <charset val="-122"/>
      </rPr>
      <t>7.8</t>
    </r>
    <r>
      <rPr>
        <sz val="17"/>
        <rFont val="仿宋_GB2312"/>
        <family val="2"/>
        <charset val="-122"/>
      </rPr>
      <t>万平方米。</t>
    </r>
    <r>
      <rPr>
        <sz val="17"/>
        <rFont val="Times New Roman"/>
        <family val="2"/>
        <charset val="-122"/>
      </rPr>
      <t xml:space="preserve">
</t>
    </r>
    <r>
      <rPr>
        <sz val="17"/>
        <rFont val="仿宋_GB2312"/>
        <family val="2"/>
        <charset val="-122"/>
      </rPr>
      <t>务楼。总建筑</t>
    </r>
    <r>
      <rPr>
        <sz val="17"/>
        <rFont val="Times New Roman"/>
        <family val="2"/>
        <charset val="-122"/>
      </rPr>
      <t>8.1</t>
    </r>
    <r>
      <rPr>
        <sz val="17"/>
        <rFont val="仿宋_GB2312"/>
        <family val="2"/>
        <charset val="-122"/>
      </rPr>
      <t>万平方米。</t>
    </r>
    <r>
      <rPr>
        <sz val="17"/>
        <rFont val="Times New Roman"/>
        <family val="2"/>
        <charset val="-122"/>
      </rPr>
      <t xml:space="preserve">
</t>
    </r>
    <r>
      <rPr>
        <sz val="17"/>
        <rFont val="仿宋_GB2312"/>
        <family val="2"/>
        <charset val="-122"/>
      </rPr>
      <t>子项目</t>
    </r>
    <r>
      <rPr>
        <sz val="17"/>
        <rFont val="Times New Roman"/>
        <family val="2"/>
        <charset val="-122"/>
      </rPr>
      <t>3-</t>
    </r>
    <r>
      <rPr>
        <sz val="17"/>
        <rFont val="仿宋_GB2312"/>
        <family val="2"/>
        <charset val="-122"/>
      </rPr>
      <t>铁路集装箱运输作业区及堆存箱区（</t>
    </r>
    <r>
      <rPr>
        <sz val="17"/>
        <rFont val="Times New Roman"/>
        <family val="2"/>
        <charset val="-122"/>
      </rPr>
      <t>C</t>
    </r>
    <r>
      <rPr>
        <sz val="17"/>
        <rFont val="仿宋_GB2312"/>
        <family val="2"/>
        <charset val="-122"/>
      </rPr>
      <t>地块）：用地面积</t>
    </r>
    <r>
      <rPr>
        <sz val="17"/>
        <rFont val="Times New Roman"/>
        <family val="2"/>
        <charset val="-122"/>
      </rPr>
      <t>813</t>
    </r>
    <r>
      <rPr>
        <sz val="17"/>
        <rFont val="仿宋_GB2312"/>
        <family val="2"/>
        <charset val="-122"/>
      </rPr>
      <t>亩，设铁路专用线两束四线，设置了堆箱区、存箱区、冷藏箱区、维修箱区等</t>
    </r>
    <r>
      <rPr>
        <sz val="17"/>
        <rFont val="Times New Roman"/>
        <family val="2"/>
        <charset val="-122"/>
      </rPr>
      <t xml:space="preserve">
</t>
    </r>
    <r>
      <rPr>
        <sz val="17"/>
        <rFont val="仿宋_GB2312"/>
        <family val="2"/>
        <charset val="-122"/>
      </rPr>
      <t>子项目</t>
    </r>
    <r>
      <rPr>
        <sz val="17"/>
        <rFont val="Times New Roman"/>
        <family val="2"/>
        <charset val="-122"/>
      </rPr>
      <t>4-</t>
    </r>
    <r>
      <rPr>
        <sz val="17"/>
        <rFont val="仿宋_GB2312"/>
        <family val="2"/>
        <charset val="-122"/>
      </rPr>
      <t>海关监管场（</t>
    </r>
    <r>
      <rPr>
        <sz val="17"/>
        <rFont val="Times New Roman"/>
        <family val="2"/>
        <charset val="-122"/>
      </rPr>
      <t>D</t>
    </r>
    <r>
      <rPr>
        <sz val="17"/>
        <rFont val="仿宋_GB2312"/>
        <family val="2"/>
        <charset val="-122"/>
      </rPr>
      <t>地块）：用地</t>
    </r>
    <r>
      <rPr>
        <sz val="17"/>
        <rFont val="Times New Roman"/>
        <family val="2"/>
        <charset val="-122"/>
      </rPr>
      <t>343.16</t>
    </r>
    <r>
      <rPr>
        <sz val="17"/>
        <rFont val="仿宋_GB2312"/>
        <family val="2"/>
        <charset val="-122"/>
      </rPr>
      <t>亩，主要建设进出场卡口区、查验作业区等</t>
    </r>
    <r>
      <rPr>
        <sz val="17"/>
        <rFont val="Times New Roman"/>
        <family val="2"/>
        <charset val="-122"/>
      </rPr>
      <t>8</t>
    </r>
    <r>
      <rPr>
        <sz val="17"/>
        <rFont val="仿宋_GB2312"/>
        <family val="2"/>
        <charset val="-122"/>
      </rPr>
      <t>个功能区</t>
    </r>
    <r>
      <rPr>
        <sz val="17"/>
        <rFont val="Times New Roman"/>
        <family val="2"/>
        <charset val="-122"/>
      </rPr>
      <t xml:space="preserve">
</t>
    </r>
    <r>
      <rPr>
        <sz val="17"/>
        <rFont val="仿宋_GB2312"/>
        <family val="2"/>
        <charset val="-122"/>
      </rPr>
      <t>子项目</t>
    </r>
    <r>
      <rPr>
        <sz val="17"/>
        <rFont val="Times New Roman"/>
        <family val="2"/>
        <charset val="-122"/>
      </rPr>
      <t>5-</t>
    </r>
    <r>
      <rPr>
        <sz val="17"/>
        <rFont val="仿宋_GB2312"/>
        <family val="2"/>
        <charset val="-122"/>
      </rPr>
      <t>跨境电商服务中心（</t>
    </r>
    <r>
      <rPr>
        <sz val="17"/>
        <rFont val="Times New Roman"/>
        <family val="2"/>
        <charset val="-122"/>
      </rPr>
      <t>E</t>
    </r>
    <r>
      <rPr>
        <sz val="17"/>
        <rFont val="仿宋_GB2312"/>
        <family val="2"/>
        <charset val="-122"/>
      </rPr>
      <t>地块）：用地面积</t>
    </r>
    <r>
      <rPr>
        <sz val="17"/>
        <rFont val="Times New Roman"/>
        <family val="2"/>
        <charset val="-122"/>
      </rPr>
      <t>70.75</t>
    </r>
    <r>
      <rPr>
        <sz val="17"/>
        <rFont val="仿宋_GB2312"/>
        <family val="2"/>
        <charset val="-122"/>
      </rPr>
      <t>亩，拟配套建设跨境电商服务中心大楼一栋，总建筑面积约</t>
    </r>
    <r>
      <rPr>
        <sz val="17"/>
        <rFont val="Times New Roman"/>
        <family val="2"/>
        <charset val="-122"/>
      </rPr>
      <t>11.7</t>
    </r>
    <r>
      <rPr>
        <sz val="17"/>
        <rFont val="仿宋_GB2312"/>
        <family val="2"/>
        <charset val="-122"/>
      </rPr>
      <t>万平方米。</t>
    </r>
    <r>
      <rPr>
        <sz val="17"/>
        <rFont val="Times New Roman"/>
        <family val="2"/>
        <charset val="-122"/>
      </rPr>
      <t xml:space="preserve">
</t>
    </r>
    <r>
      <rPr>
        <sz val="17"/>
        <rFont val="仿宋_GB2312"/>
        <family val="2"/>
        <charset val="-122"/>
      </rPr>
      <t>子项目</t>
    </r>
    <r>
      <rPr>
        <sz val="17"/>
        <rFont val="Times New Roman"/>
        <family val="2"/>
        <charset val="-122"/>
      </rPr>
      <t>6-</t>
    </r>
    <r>
      <rPr>
        <sz val="17"/>
        <rFont val="仿宋_GB2312"/>
        <family val="2"/>
        <charset val="-122"/>
      </rPr>
      <t>铁路钢材、建材物流区及交易区（</t>
    </r>
    <r>
      <rPr>
        <sz val="17"/>
        <rFont val="Times New Roman"/>
        <family val="2"/>
        <charset val="-122"/>
      </rPr>
      <t>F</t>
    </r>
    <r>
      <rPr>
        <sz val="17"/>
        <rFont val="仿宋_GB2312"/>
        <family val="2"/>
        <charset val="-122"/>
      </rPr>
      <t>地块）：用地面积</t>
    </r>
    <r>
      <rPr>
        <sz val="17"/>
        <rFont val="Times New Roman"/>
        <family val="2"/>
        <charset val="-122"/>
      </rPr>
      <t>208.65</t>
    </r>
    <r>
      <rPr>
        <sz val="17"/>
        <rFont val="仿宋_GB2312"/>
        <family val="2"/>
        <charset val="-122"/>
      </rPr>
      <t>亩，设铁路专用线</t>
    </r>
    <r>
      <rPr>
        <sz val="17"/>
        <rFont val="Times New Roman"/>
        <family val="2"/>
        <charset val="-122"/>
      </rPr>
      <t>1</t>
    </r>
    <r>
      <rPr>
        <sz val="17"/>
        <rFont val="仿宋_GB2312"/>
        <family val="2"/>
        <charset val="-122"/>
      </rPr>
      <t>束</t>
    </r>
    <r>
      <rPr>
        <sz val="17"/>
        <rFont val="Times New Roman"/>
        <family val="2"/>
        <charset val="-122"/>
      </rPr>
      <t>2</t>
    </r>
    <r>
      <rPr>
        <sz val="17"/>
        <rFont val="仿宋_GB2312"/>
        <family val="2"/>
        <charset val="-122"/>
      </rPr>
      <t>线，主要开展钢材、建材类铁路物流运输</t>
    </r>
    <r>
      <rPr>
        <sz val="17"/>
        <rFont val="Times New Roman"/>
        <family val="2"/>
        <charset val="-122"/>
      </rPr>
      <t xml:space="preserve">
</t>
    </r>
    <r>
      <rPr>
        <sz val="17"/>
        <rFont val="仿宋_GB2312"/>
        <family val="2"/>
        <charset val="-122"/>
      </rPr>
      <t>子项目</t>
    </r>
    <r>
      <rPr>
        <sz val="17"/>
        <rFont val="Times New Roman"/>
        <family val="2"/>
        <charset val="-122"/>
      </rPr>
      <t>7-</t>
    </r>
    <r>
      <rPr>
        <sz val="17"/>
        <rFont val="仿宋_GB2312"/>
        <family val="2"/>
        <charset val="-122"/>
      </rPr>
      <t>柳州铁路港（西鹅铁路物流中心）二期项目：用地面积</t>
    </r>
    <r>
      <rPr>
        <sz val="17"/>
        <rFont val="Times New Roman"/>
        <family val="2"/>
        <charset val="-122"/>
      </rPr>
      <t>1100</t>
    </r>
    <r>
      <rPr>
        <sz val="17"/>
        <rFont val="仿宋_GB2312"/>
        <family val="2"/>
        <charset val="-122"/>
      </rPr>
      <t>亩，拟规划建设规划建设汽车物流综合仓储区等功能区</t>
    </r>
  </si>
  <si>
    <r>
      <t>A</t>
    </r>
    <r>
      <rPr>
        <sz val="18"/>
        <rFont val="仿宋_GB2312"/>
        <family val="2"/>
        <charset val="-122"/>
      </rPr>
      <t>，</t>
    </r>
    <r>
      <rPr>
        <sz val="18"/>
        <rFont val="Times New Roman"/>
        <family val="2"/>
        <charset val="-122"/>
      </rPr>
      <t>B</t>
    </r>
    <r>
      <rPr>
        <sz val="18"/>
        <rFont val="仿宋_GB2312"/>
        <family val="2"/>
        <charset val="-122"/>
      </rPr>
      <t>，</t>
    </r>
    <r>
      <rPr>
        <sz val="18"/>
        <rFont val="Times New Roman"/>
        <family val="2"/>
        <charset val="-122"/>
      </rPr>
      <t>C</t>
    </r>
    <r>
      <rPr>
        <sz val="18"/>
        <rFont val="仿宋_GB2312"/>
        <family val="2"/>
        <charset val="-122"/>
      </rPr>
      <t>三个地块完工，</t>
    </r>
    <r>
      <rPr>
        <sz val="18"/>
        <rFont val="Times New Roman"/>
        <family val="2"/>
        <charset val="-122"/>
      </rPr>
      <t>F</t>
    </r>
    <r>
      <rPr>
        <sz val="18"/>
        <rFont val="仿宋_GB2312"/>
        <family val="2"/>
        <charset val="-122"/>
      </rPr>
      <t>地块续建，</t>
    </r>
    <r>
      <rPr>
        <sz val="18"/>
        <rFont val="Times New Roman"/>
        <family val="2"/>
        <charset val="-122"/>
      </rPr>
      <t>D</t>
    </r>
    <r>
      <rPr>
        <sz val="18"/>
        <rFont val="仿宋_GB2312"/>
        <family val="2"/>
        <charset val="-122"/>
      </rPr>
      <t>地块局部开工</t>
    </r>
  </si>
  <si>
    <r>
      <rPr>
        <sz val="18"/>
        <rFont val="仿宋_GB2312"/>
        <family val="2"/>
        <charset val="-122"/>
      </rPr>
      <t>完成</t>
    </r>
    <r>
      <rPr>
        <sz val="18"/>
        <rFont val="Times New Roman"/>
        <family val="2"/>
        <charset val="-122"/>
      </rPr>
      <t>ABC</t>
    </r>
    <r>
      <rPr>
        <sz val="18"/>
        <rFont val="仿宋_GB2312"/>
        <family val="2"/>
        <charset val="-122"/>
      </rPr>
      <t>地块收尾工程，开展</t>
    </r>
    <r>
      <rPr>
        <sz val="18"/>
        <rFont val="Times New Roman"/>
        <family val="2"/>
        <charset val="-122"/>
      </rPr>
      <t>D</t>
    </r>
    <r>
      <rPr>
        <sz val="18"/>
        <rFont val="仿宋_GB2312"/>
        <family val="2"/>
        <charset val="-122"/>
      </rPr>
      <t>地块前期相关工作，开展</t>
    </r>
    <r>
      <rPr>
        <sz val="18"/>
        <rFont val="Times New Roman"/>
        <family val="2"/>
        <charset val="-122"/>
      </rPr>
      <t>E</t>
    </r>
    <r>
      <rPr>
        <sz val="18"/>
        <rFont val="仿宋_GB2312"/>
        <family val="2"/>
        <charset val="-122"/>
      </rPr>
      <t>地块可行性研究工作，</t>
    </r>
    <r>
      <rPr>
        <sz val="18"/>
        <rFont val="Times New Roman"/>
        <family val="2"/>
        <charset val="-122"/>
      </rPr>
      <t>F</t>
    </r>
    <r>
      <rPr>
        <sz val="18"/>
        <rFont val="仿宋_GB2312"/>
        <family val="2"/>
        <charset val="-122"/>
      </rPr>
      <t>地块完成主体建设工程</t>
    </r>
    <r>
      <rPr>
        <sz val="18"/>
        <rFont val="Times New Roman"/>
        <family val="2"/>
        <charset val="-122"/>
      </rPr>
      <t>25%</t>
    </r>
    <r>
      <rPr>
        <sz val="18"/>
        <rFont val="仿宋_GB2312"/>
        <family val="2"/>
        <charset val="-122"/>
      </rPr>
      <t>，二期工程推进市场需求调研以及可行性方案研究等项目前期相关工作</t>
    </r>
  </si>
  <si>
    <r>
      <t>ABC</t>
    </r>
    <r>
      <rPr>
        <sz val="18"/>
        <rFont val="仿宋_GB2312"/>
        <family val="2"/>
        <charset val="-122"/>
      </rPr>
      <t>地块竣工，开展</t>
    </r>
    <r>
      <rPr>
        <sz val="18"/>
        <rFont val="Times New Roman"/>
        <family val="2"/>
        <charset val="-122"/>
      </rPr>
      <t>D</t>
    </r>
    <r>
      <rPr>
        <sz val="18"/>
        <rFont val="仿宋_GB2312"/>
        <family val="2"/>
        <charset val="-122"/>
      </rPr>
      <t>地块前期相关工作，开展</t>
    </r>
    <r>
      <rPr>
        <sz val="18"/>
        <rFont val="Times New Roman"/>
        <family val="2"/>
        <charset val="-122"/>
      </rPr>
      <t>E</t>
    </r>
    <r>
      <rPr>
        <sz val="18"/>
        <rFont val="仿宋_GB2312"/>
        <family val="2"/>
        <charset val="-122"/>
      </rPr>
      <t>地块可行性研究工作，</t>
    </r>
    <r>
      <rPr>
        <sz val="18"/>
        <rFont val="Times New Roman"/>
        <family val="2"/>
        <charset val="-122"/>
      </rPr>
      <t>F</t>
    </r>
    <r>
      <rPr>
        <sz val="18"/>
        <rFont val="仿宋_GB2312"/>
        <family val="2"/>
        <charset val="-122"/>
      </rPr>
      <t>地块完成主体建设工程</t>
    </r>
    <r>
      <rPr>
        <sz val="18"/>
        <rFont val="Times New Roman"/>
        <family val="2"/>
        <charset val="-122"/>
      </rPr>
      <t>45%</t>
    </r>
    <r>
      <rPr>
        <sz val="18"/>
        <rFont val="仿宋_GB2312"/>
        <family val="2"/>
        <charset val="-122"/>
      </rPr>
      <t>，二期工程推进市场需求调研以及可行性方案研究等项目前期相关工作</t>
    </r>
  </si>
  <si>
    <r>
      <rPr>
        <sz val="18"/>
        <rFont val="仿宋_GB2312"/>
        <family val="2"/>
        <charset val="-122"/>
      </rPr>
      <t>开展</t>
    </r>
    <r>
      <rPr>
        <sz val="18"/>
        <rFont val="Times New Roman"/>
        <family val="2"/>
        <charset val="-122"/>
      </rPr>
      <t>D</t>
    </r>
    <r>
      <rPr>
        <sz val="18"/>
        <rFont val="仿宋_GB2312"/>
        <family val="2"/>
        <charset val="-122"/>
      </rPr>
      <t>地块前期相关工作，开展</t>
    </r>
    <r>
      <rPr>
        <sz val="18"/>
        <rFont val="Times New Roman"/>
        <family val="2"/>
        <charset val="-122"/>
      </rPr>
      <t>E</t>
    </r>
    <r>
      <rPr>
        <sz val="18"/>
        <rFont val="仿宋_GB2312"/>
        <family val="2"/>
        <charset val="-122"/>
      </rPr>
      <t>地块可行性研究工作，</t>
    </r>
    <r>
      <rPr>
        <sz val="18"/>
        <rFont val="Times New Roman"/>
        <family val="2"/>
        <charset val="-122"/>
      </rPr>
      <t>F</t>
    </r>
    <r>
      <rPr>
        <sz val="18"/>
        <rFont val="仿宋_GB2312"/>
        <family val="2"/>
        <charset val="-122"/>
      </rPr>
      <t>地块完成主体建设工程</t>
    </r>
    <r>
      <rPr>
        <sz val="18"/>
        <rFont val="Times New Roman"/>
        <family val="2"/>
        <charset val="-122"/>
      </rPr>
      <t>70%</t>
    </r>
    <r>
      <rPr>
        <sz val="18"/>
        <rFont val="仿宋_GB2312"/>
        <family val="2"/>
        <charset val="-122"/>
      </rPr>
      <t>，二期工程推进市场需求调研以及可行性方案研究等项目前期相关工作</t>
    </r>
  </si>
  <si>
    <r>
      <rPr>
        <sz val="18"/>
        <rFont val="仿宋_GB2312"/>
        <family val="2"/>
        <charset val="-122"/>
      </rPr>
      <t>开展</t>
    </r>
    <r>
      <rPr>
        <sz val="18"/>
        <rFont val="Times New Roman"/>
        <family val="2"/>
        <charset val="-122"/>
      </rPr>
      <t>D</t>
    </r>
    <r>
      <rPr>
        <sz val="18"/>
        <rFont val="仿宋_GB2312"/>
        <family val="2"/>
        <charset val="-122"/>
      </rPr>
      <t>地块前期相关工作，开展</t>
    </r>
    <r>
      <rPr>
        <sz val="18"/>
        <rFont val="Times New Roman"/>
        <family val="2"/>
        <charset val="-122"/>
      </rPr>
      <t>E</t>
    </r>
    <r>
      <rPr>
        <sz val="18"/>
        <rFont val="仿宋_GB2312"/>
        <family val="2"/>
        <charset val="-122"/>
      </rPr>
      <t>地块相关前期工作，</t>
    </r>
    <r>
      <rPr>
        <sz val="18"/>
        <rFont val="Times New Roman"/>
        <family val="2"/>
        <charset val="-122"/>
      </rPr>
      <t>F</t>
    </r>
    <r>
      <rPr>
        <sz val="18"/>
        <rFont val="仿宋_GB2312"/>
        <family val="2"/>
        <charset val="-122"/>
      </rPr>
      <t>地块基本完成建设</t>
    </r>
  </si>
  <si>
    <r>
      <rPr>
        <sz val="18"/>
        <rFont val="仿宋_GB2312"/>
        <family val="2"/>
        <charset val="-122"/>
      </rPr>
      <t>韵达广西（桂北）电商产业园项目</t>
    </r>
  </si>
  <si>
    <r>
      <rPr>
        <sz val="18"/>
        <rFont val="仿宋_GB2312"/>
        <family val="2"/>
        <charset val="-122"/>
      </rPr>
      <t>广西易敖电子商务有限公司</t>
    </r>
  </si>
  <si>
    <r>
      <rPr>
        <sz val="18"/>
        <rFont val="仿宋_GB2312"/>
        <family val="2"/>
        <charset val="-122"/>
      </rPr>
      <t>用地面积约为</t>
    </r>
    <r>
      <rPr>
        <sz val="18"/>
        <rFont val="Times New Roman"/>
        <family val="2"/>
        <charset val="-122"/>
      </rPr>
      <t>1000</t>
    </r>
    <r>
      <rPr>
        <sz val="18"/>
        <rFont val="仿宋_GB2312"/>
        <family val="2"/>
        <charset val="-122"/>
      </rPr>
      <t>亩，总建筑面积</t>
    </r>
    <r>
      <rPr>
        <sz val="18"/>
        <rFont val="Times New Roman"/>
        <family val="2"/>
        <charset val="-122"/>
      </rPr>
      <t>9.9</t>
    </r>
    <r>
      <rPr>
        <sz val="18"/>
        <rFont val="仿宋_GB2312"/>
        <family val="2"/>
        <charset val="-122"/>
      </rPr>
      <t>万平方米，分三期建设，其中一期</t>
    </r>
    <r>
      <rPr>
        <sz val="18"/>
        <rFont val="Times New Roman"/>
        <family val="2"/>
        <charset val="-122"/>
      </rPr>
      <t>300</t>
    </r>
    <r>
      <rPr>
        <sz val="18"/>
        <rFont val="仿宋_GB2312"/>
        <family val="2"/>
        <charset val="-122"/>
      </rPr>
      <t>亩，二期用地</t>
    </r>
    <r>
      <rPr>
        <sz val="18"/>
        <rFont val="Times New Roman"/>
        <family val="2"/>
        <charset val="-122"/>
      </rPr>
      <t>300</t>
    </r>
    <r>
      <rPr>
        <sz val="18"/>
        <rFont val="仿宋_GB2312"/>
        <family val="2"/>
        <charset val="-122"/>
      </rPr>
      <t>亩，三期用地</t>
    </r>
    <r>
      <rPr>
        <sz val="18"/>
        <rFont val="Times New Roman"/>
        <family val="2"/>
        <charset val="-122"/>
      </rPr>
      <t>400</t>
    </r>
    <r>
      <rPr>
        <sz val="18"/>
        <rFont val="仿宋_GB2312"/>
        <family val="2"/>
        <charset val="-122"/>
      </rPr>
      <t>亩，建设智能化快递中心、供应链金融中心、大数据支持中心等设施</t>
    </r>
  </si>
  <si>
    <r>
      <rPr>
        <sz val="18"/>
        <rFont val="仿宋_GB2312"/>
        <family val="2"/>
        <charset val="-122"/>
      </rPr>
      <t>完成项目一期厂房建设</t>
    </r>
    <r>
      <rPr>
        <sz val="18"/>
        <rFont val="Times New Roman"/>
        <family val="2"/>
        <charset val="-122"/>
      </rPr>
      <t>20%</t>
    </r>
  </si>
  <si>
    <r>
      <rPr>
        <sz val="18"/>
        <rFont val="仿宋_GB2312"/>
        <family val="2"/>
        <charset val="-122"/>
      </rPr>
      <t>基础开挖</t>
    </r>
  </si>
  <si>
    <r>
      <rPr>
        <sz val="18"/>
        <rFont val="仿宋_GB2312"/>
        <family val="2"/>
        <charset val="-122"/>
      </rPr>
      <t>完成一期</t>
    </r>
    <r>
      <rPr>
        <sz val="18"/>
        <rFont val="Times New Roman"/>
        <family val="2"/>
        <charset val="-122"/>
      </rPr>
      <t>144</t>
    </r>
    <r>
      <rPr>
        <sz val="18"/>
        <rFont val="仿宋_GB2312"/>
        <family val="2"/>
        <charset val="-122"/>
      </rPr>
      <t>亩地块厂房建设</t>
    </r>
    <r>
      <rPr>
        <sz val="18"/>
        <rFont val="Times New Roman"/>
        <family val="2"/>
        <charset val="-122"/>
      </rPr>
      <t>5%</t>
    </r>
    <r>
      <rPr>
        <sz val="18"/>
        <rFont val="仿宋_GB2312"/>
        <family val="2"/>
        <charset val="-122"/>
      </rPr>
      <t>，开展厂房基础工程施工等工作</t>
    </r>
  </si>
  <si>
    <r>
      <rPr>
        <sz val="18"/>
        <rFont val="仿宋_GB2312"/>
        <family val="2"/>
        <charset val="-122"/>
      </rPr>
      <t>完成一期</t>
    </r>
    <r>
      <rPr>
        <sz val="18"/>
        <rFont val="Times New Roman"/>
        <family val="2"/>
        <charset val="-122"/>
      </rPr>
      <t>144</t>
    </r>
    <r>
      <rPr>
        <sz val="18"/>
        <rFont val="仿宋_GB2312"/>
        <family val="2"/>
        <charset val="-122"/>
      </rPr>
      <t>亩地块厂房建设</t>
    </r>
    <r>
      <rPr>
        <sz val="18"/>
        <rFont val="Times New Roman"/>
        <family val="2"/>
        <charset val="-122"/>
      </rPr>
      <t>12%</t>
    </r>
    <r>
      <rPr>
        <sz val="18"/>
        <rFont val="仿宋_GB2312"/>
        <family val="2"/>
        <charset val="-122"/>
      </rPr>
      <t>，完成基础施工</t>
    </r>
  </si>
  <si>
    <r>
      <rPr>
        <sz val="18"/>
        <rFont val="仿宋_GB2312"/>
        <family val="2"/>
        <charset val="-122"/>
      </rPr>
      <t>完成一期</t>
    </r>
    <r>
      <rPr>
        <sz val="18"/>
        <rFont val="Times New Roman"/>
        <family val="2"/>
        <charset val="-122"/>
      </rPr>
      <t>144</t>
    </r>
    <r>
      <rPr>
        <sz val="18"/>
        <rFont val="仿宋_GB2312"/>
        <family val="2"/>
        <charset val="-122"/>
      </rPr>
      <t>亩地块厂房建设</t>
    </r>
    <r>
      <rPr>
        <sz val="18"/>
        <rFont val="Times New Roman"/>
        <family val="2"/>
        <charset val="-122"/>
      </rPr>
      <t>20%</t>
    </r>
    <r>
      <rPr>
        <sz val="18"/>
        <rFont val="仿宋_GB2312"/>
        <family val="2"/>
        <charset val="-122"/>
      </rPr>
      <t>，开展厂房主体工程建设</t>
    </r>
  </si>
  <si>
    <r>
      <rPr>
        <sz val="18"/>
        <rFont val="仿宋_GB2312"/>
        <family val="2"/>
        <charset val="-122"/>
      </rPr>
      <t>柳南汽车物流产业园</t>
    </r>
  </si>
  <si>
    <r>
      <rPr>
        <sz val="18"/>
        <rFont val="仿宋_GB2312"/>
        <family val="2"/>
        <charset val="-122"/>
      </rPr>
      <t>柳南区金太阳集团</t>
    </r>
  </si>
  <si>
    <r>
      <rPr>
        <sz val="18"/>
        <rFont val="仿宋_GB2312"/>
        <family val="2"/>
        <charset val="-122"/>
      </rPr>
      <t>用地面积</t>
    </r>
    <r>
      <rPr>
        <sz val="18"/>
        <rFont val="Times New Roman"/>
        <family val="2"/>
        <charset val="-122"/>
      </rPr>
      <t>1000</t>
    </r>
    <r>
      <rPr>
        <sz val="18"/>
        <rFont val="仿宋_GB2312"/>
        <family val="2"/>
        <charset val="-122"/>
      </rPr>
      <t>亩，总建筑面积</t>
    </r>
    <r>
      <rPr>
        <sz val="18"/>
        <rFont val="Times New Roman"/>
        <family val="2"/>
        <charset val="-122"/>
      </rPr>
      <t>13.705</t>
    </r>
    <r>
      <rPr>
        <sz val="18"/>
        <rFont val="仿宋_GB2312"/>
        <family val="2"/>
        <charset val="-122"/>
      </rPr>
      <t>万平方米</t>
    </r>
  </si>
  <si>
    <r>
      <t>1</t>
    </r>
    <r>
      <rPr>
        <sz val="18"/>
        <rFont val="仿宋_GB2312"/>
        <family val="2"/>
        <charset val="-122"/>
      </rPr>
      <t>标完成纵三路路面及人行道铺设，</t>
    </r>
    <r>
      <rPr>
        <sz val="18"/>
        <rFont val="Times New Roman"/>
        <family val="2"/>
        <charset val="-122"/>
      </rPr>
      <t>2</t>
    </r>
    <r>
      <rPr>
        <sz val="18"/>
        <rFont val="仿宋_GB2312"/>
        <family val="2"/>
        <charset val="-122"/>
      </rPr>
      <t>标完成纵二路北段</t>
    </r>
    <r>
      <rPr>
        <sz val="18"/>
        <rFont val="Times New Roman"/>
        <family val="2"/>
        <charset val="-122"/>
      </rPr>
      <t>500</t>
    </r>
    <r>
      <rPr>
        <sz val="18"/>
        <rFont val="仿宋_GB2312"/>
        <family val="2"/>
        <charset val="-122"/>
      </rPr>
      <t>米及纵一南开道口建设</t>
    </r>
  </si>
  <si>
    <r>
      <t>1</t>
    </r>
    <r>
      <rPr>
        <sz val="18"/>
        <rFont val="仿宋_GB2312"/>
        <family val="2"/>
        <charset val="-122"/>
      </rPr>
      <t>标完成横二路建设，</t>
    </r>
    <r>
      <rPr>
        <sz val="18"/>
        <rFont val="Times New Roman"/>
        <family val="2"/>
        <charset val="-122"/>
      </rPr>
      <t>2</t>
    </r>
    <r>
      <rPr>
        <sz val="18"/>
        <rFont val="仿宋_GB2312"/>
        <family val="2"/>
        <charset val="-122"/>
      </rPr>
      <t>标完成纵一路南段约</t>
    </r>
    <r>
      <rPr>
        <sz val="18"/>
        <rFont val="Times New Roman"/>
        <family val="2"/>
        <charset val="-122"/>
      </rPr>
      <t>700</t>
    </r>
    <r>
      <rPr>
        <sz val="18"/>
        <rFont val="仿宋_GB2312"/>
        <family val="2"/>
        <charset val="-122"/>
      </rPr>
      <t>米建设</t>
    </r>
  </si>
  <si>
    <r>
      <t>1</t>
    </r>
    <r>
      <rPr>
        <sz val="18"/>
        <rFont val="仿宋_GB2312"/>
        <family val="2"/>
        <charset val="-122"/>
      </rPr>
      <t>标完成纵四路建设，</t>
    </r>
    <r>
      <rPr>
        <sz val="18"/>
        <rFont val="Times New Roman"/>
        <family val="2"/>
        <charset val="-122"/>
      </rPr>
      <t>2</t>
    </r>
    <r>
      <rPr>
        <sz val="18"/>
        <rFont val="仿宋_GB2312"/>
        <family val="2"/>
        <charset val="-122"/>
      </rPr>
      <t>标完成横三路建设</t>
    </r>
  </si>
  <si>
    <r>
      <t>2</t>
    </r>
    <r>
      <rPr>
        <sz val="18"/>
        <rFont val="仿宋_GB2312"/>
        <family val="2"/>
        <charset val="-122"/>
      </rPr>
      <t>标完成横二路建设及纵二路南段建设。</t>
    </r>
  </si>
  <si>
    <r>
      <rPr>
        <sz val="18"/>
        <rFont val="仿宋_GB2312"/>
        <family val="2"/>
        <charset val="-122"/>
      </rPr>
      <t>上汽通用五菱汽车股份有限公司柳州河西工业物流园建设项目</t>
    </r>
  </si>
  <si>
    <r>
      <rPr>
        <sz val="18"/>
        <rFont val="仿宋_GB2312"/>
        <family val="2"/>
        <charset val="-122"/>
      </rPr>
      <t>建设现代整车、零部件、</t>
    </r>
    <r>
      <rPr>
        <sz val="18"/>
        <rFont val="Times New Roman"/>
        <family val="2"/>
        <charset val="-122"/>
      </rPr>
      <t>KD</t>
    </r>
    <r>
      <rPr>
        <sz val="18"/>
        <rFont val="仿宋_GB2312"/>
        <family val="2"/>
        <charset val="-122"/>
      </rPr>
      <t>物流基地以及相关配套设施</t>
    </r>
  </si>
  <si>
    <r>
      <rPr>
        <sz val="18"/>
        <rFont val="仿宋_GB2312"/>
        <family val="2"/>
        <charset val="-122"/>
      </rPr>
      <t>完成总工程量的</t>
    </r>
    <r>
      <rPr>
        <sz val="18"/>
        <rFont val="Times New Roman"/>
        <family val="2"/>
        <charset val="-122"/>
      </rPr>
      <t>1%</t>
    </r>
  </si>
  <si>
    <r>
      <rPr>
        <sz val="18"/>
        <rFont val="仿宋_GB2312"/>
        <family val="2"/>
        <charset val="-122"/>
      </rPr>
      <t>中蔬联</t>
    </r>
    <r>
      <rPr>
        <sz val="18"/>
        <rFont val="Times New Roman"/>
        <family val="2"/>
        <charset val="-122"/>
      </rPr>
      <t>·</t>
    </r>
    <r>
      <rPr>
        <sz val="18"/>
        <rFont val="仿宋_GB2312"/>
        <family val="2"/>
        <charset val="-122"/>
      </rPr>
      <t>鹿寨智慧农商产业园项目</t>
    </r>
  </si>
  <si>
    <r>
      <rPr>
        <sz val="18"/>
        <rFont val="仿宋_GB2312"/>
        <family val="2"/>
        <charset val="-122"/>
      </rPr>
      <t>鹿寨中蔬联农产品市场建设开发有限公司</t>
    </r>
  </si>
  <si>
    <r>
      <rPr>
        <sz val="18"/>
        <rFont val="仿宋_GB2312"/>
        <family val="2"/>
        <charset val="-122"/>
      </rPr>
      <t>主要建设蔬菜、果品、干调、副食品、土特产、水产、禽蛋区、肉类、粮油等交易区，综合型冷库、大型仓储、加工配送等农电商产业基地和涉农企业孵化基地等</t>
    </r>
  </si>
  <si>
    <r>
      <rPr>
        <sz val="18"/>
        <rFont val="仿宋_GB2312"/>
        <family val="2"/>
        <charset val="-122"/>
      </rPr>
      <t>计划一季度一期共</t>
    </r>
    <r>
      <rPr>
        <sz val="18"/>
        <rFont val="Times New Roman"/>
        <family val="2"/>
        <charset val="-122"/>
      </rPr>
      <t>38</t>
    </r>
    <r>
      <rPr>
        <sz val="18"/>
        <rFont val="仿宋_GB2312"/>
        <family val="2"/>
        <charset val="-122"/>
      </rPr>
      <t>栋基础工程完成，并完成</t>
    </r>
    <r>
      <rPr>
        <sz val="18"/>
        <rFont val="Times New Roman"/>
        <family val="2"/>
        <charset val="-122"/>
      </rPr>
      <t>22</t>
    </r>
    <r>
      <rPr>
        <sz val="18"/>
        <rFont val="仿宋_GB2312"/>
        <family val="2"/>
        <charset val="-122"/>
      </rPr>
      <t>栋主体建设</t>
    </r>
  </si>
  <si>
    <r>
      <rPr>
        <sz val="18"/>
        <rFont val="仿宋_GB2312"/>
        <family val="2"/>
        <charset val="-122"/>
      </rPr>
      <t>计划二季度完成工程量的</t>
    </r>
    <r>
      <rPr>
        <sz val="18"/>
        <rFont val="Times New Roman"/>
        <family val="2"/>
        <charset val="-122"/>
      </rPr>
      <t>60%</t>
    </r>
  </si>
  <si>
    <r>
      <rPr>
        <sz val="18"/>
        <rFont val="仿宋_GB2312"/>
        <family val="2"/>
        <charset val="-122"/>
      </rPr>
      <t>计划三季度完成工程量的</t>
    </r>
    <r>
      <rPr>
        <sz val="18"/>
        <rFont val="Times New Roman"/>
        <family val="2"/>
        <charset val="-122"/>
      </rPr>
      <t>65%</t>
    </r>
  </si>
  <si>
    <r>
      <rPr>
        <sz val="18"/>
        <rFont val="仿宋_GB2312"/>
        <family val="2"/>
        <charset val="-122"/>
      </rPr>
      <t>计划四季度完成工程量的</t>
    </r>
    <r>
      <rPr>
        <sz val="18"/>
        <rFont val="Times New Roman"/>
        <family val="2"/>
        <charset val="-122"/>
      </rPr>
      <t>70%</t>
    </r>
  </si>
  <si>
    <r>
      <rPr>
        <sz val="18"/>
        <rFont val="仿宋_GB2312"/>
        <family val="2"/>
        <charset val="-122"/>
      </rPr>
      <t>豪川物流产业园</t>
    </r>
  </si>
  <si>
    <r>
      <rPr>
        <sz val="18"/>
        <rFont val="仿宋_GB2312"/>
        <family val="2"/>
        <charset val="-122"/>
      </rPr>
      <t>福建豪川智慧物流有限责任公司</t>
    </r>
  </si>
  <si>
    <r>
      <rPr>
        <sz val="18"/>
        <rFont val="仿宋_GB2312"/>
        <family val="2"/>
        <charset val="-122"/>
      </rPr>
      <t>主要建设仓储中心、销售中心等及室外配套设施工程</t>
    </r>
  </si>
  <si>
    <r>
      <rPr>
        <sz val="18"/>
        <rFont val="仿宋_GB2312"/>
        <family val="2"/>
        <charset val="-122"/>
      </rPr>
      <t>完成工程进度的</t>
    </r>
    <r>
      <rPr>
        <sz val="18"/>
        <rFont val="Times New Roman"/>
        <family val="2"/>
        <charset val="-122"/>
      </rPr>
      <t>15%</t>
    </r>
  </si>
  <si>
    <r>
      <rPr>
        <sz val="18"/>
        <rFont val="仿宋_GB2312"/>
        <family val="2"/>
        <charset val="-122"/>
      </rPr>
      <t>完成工程进度的</t>
    </r>
    <r>
      <rPr>
        <sz val="18"/>
        <rFont val="Times New Roman"/>
        <family val="2"/>
        <charset val="-122"/>
      </rPr>
      <t>25%</t>
    </r>
  </si>
  <si>
    <r>
      <rPr>
        <sz val="18"/>
        <rFont val="仿宋_GB2312"/>
        <family val="2"/>
        <charset val="-122"/>
      </rPr>
      <t>完成工程进度的</t>
    </r>
    <r>
      <rPr>
        <sz val="18"/>
        <rFont val="Times New Roman"/>
        <family val="2"/>
        <charset val="-122"/>
      </rPr>
      <t>35%</t>
    </r>
  </si>
  <si>
    <r>
      <rPr>
        <sz val="18"/>
        <rFont val="仿宋_GB2312"/>
        <family val="2"/>
        <charset val="-122"/>
      </rPr>
      <t>圆通广西柳州智创园项目</t>
    </r>
  </si>
  <si>
    <r>
      <rPr>
        <sz val="18"/>
        <rFont val="仿宋_GB2312"/>
        <family val="2"/>
        <charset val="-122"/>
      </rPr>
      <t>柳州圆汇物流有限公司</t>
    </r>
  </si>
  <si>
    <r>
      <rPr>
        <sz val="18"/>
        <rFont val="仿宋_GB2312"/>
        <family val="2"/>
        <charset val="-122"/>
      </rPr>
      <t>主要建设桂北管理总部、智慧物流与仓储、停车场等配套辅助工程</t>
    </r>
  </si>
  <si>
    <r>
      <rPr>
        <sz val="18"/>
        <rFont val="仿宋_GB2312"/>
        <family val="2"/>
        <charset val="-122"/>
      </rPr>
      <t>主体建筑施工</t>
    </r>
  </si>
  <si>
    <r>
      <rPr>
        <sz val="18"/>
        <rFont val="仿宋_GB2312"/>
        <family val="2"/>
        <charset val="-122"/>
      </rPr>
      <t>桩基工程</t>
    </r>
  </si>
  <si>
    <r>
      <rPr>
        <sz val="18"/>
        <rFont val="仿宋_GB2312"/>
        <family val="2"/>
        <charset val="-122"/>
      </rPr>
      <t>主体建筑施工</t>
    </r>
    <r>
      <rPr>
        <sz val="18"/>
        <rFont val="Times New Roman"/>
        <family val="2"/>
        <charset val="-122"/>
      </rPr>
      <t>5%</t>
    </r>
  </si>
  <si>
    <r>
      <rPr>
        <sz val="18"/>
        <rFont val="仿宋_GB2312"/>
        <family val="2"/>
        <charset val="-122"/>
      </rPr>
      <t>主体建筑施工</t>
    </r>
    <r>
      <rPr>
        <sz val="18"/>
        <rFont val="Times New Roman"/>
        <family val="2"/>
        <charset val="-122"/>
      </rPr>
      <t>10%</t>
    </r>
  </si>
  <si>
    <r>
      <rPr>
        <sz val="18"/>
        <rFont val="仿宋_GB2312"/>
        <family val="2"/>
        <charset val="-122"/>
      </rPr>
      <t>主体建筑施工</t>
    </r>
    <r>
      <rPr>
        <sz val="18"/>
        <rFont val="Times New Roman"/>
        <family val="2"/>
        <charset val="-122"/>
      </rPr>
      <t>20%</t>
    </r>
  </si>
  <si>
    <r>
      <rPr>
        <sz val="18"/>
        <rFont val="仿宋_GB2312"/>
        <family val="2"/>
        <charset val="-122"/>
      </rPr>
      <t>柳南智能化汽车仓储物流产业园项目</t>
    </r>
  </si>
  <si>
    <r>
      <rPr>
        <sz val="18"/>
        <rFont val="仿宋_GB2312"/>
        <family val="2"/>
        <charset val="-122"/>
      </rPr>
      <t>柳州全品汇汽车销售服务有限责任公司</t>
    </r>
  </si>
  <si>
    <r>
      <rPr>
        <sz val="18"/>
        <rFont val="仿宋_GB2312"/>
        <family val="2"/>
        <charset val="-122"/>
      </rPr>
      <t>新建智能化汽车物流、仓储、交易中心，延伸企业产业链条，促进产业集群发展方面实现突破</t>
    </r>
  </si>
  <si>
    <r>
      <rPr>
        <sz val="18"/>
        <rFont val="仿宋_GB2312"/>
        <family val="2"/>
        <charset val="-122"/>
      </rPr>
      <t>完成工程量的</t>
    </r>
    <r>
      <rPr>
        <sz val="18"/>
        <rFont val="Times New Roman"/>
        <family val="2"/>
        <charset val="-122"/>
      </rPr>
      <t>22%</t>
    </r>
  </si>
  <si>
    <r>
      <rPr>
        <sz val="18"/>
        <rFont val="仿宋_GB2312"/>
        <family val="2"/>
        <charset val="-122"/>
      </rPr>
      <t>西城汇建材家居综合广场</t>
    </r>
  </si>
  <si>
    <r>
      <rPr>
        <sz val="18"/>
        <rFont val="仿宋_GB2312"/>
        <family val="2"/>
        <charset val="-122"/>
      </rPr>
      <t>柳南区太阳村镇和平村民委员会</t>
    </r>
  </si>
  <si>
    <r>
      <rPr>
        <sz val="18"/>
        <rFont val="仿宋_GB2312"/>
        <family val="2"/>
        <charset val="-122"/>
      </rPr>
      <t>项目分二期建设，一期建设商业、酒店、旅馆等配套设施，建筑面积</t>
    </r>
    <r>
      <rPr>
        <sz val="18"/>
        <rFont val="Times New Roman"/>
        <family val="2"/>
        <charset val="-122"/>
      </rPr>
      <t>3.8</t>
    </r>
    <r>
      <rPr>
        <sz val="18"/>
        <rFont val="仿宋_GB2312"/>
        <family val="2"/>
        <charset val="-122"/>
      </rPr>
      <t>万平米；二期建设城市大型建材家居综合广场、旅馆、仓储物流，建筑面积</t>
    </r>
    <r>
      <rPr>
        <sz val="18"/>
        <rFont val="Times New Roman"/>
        <family val="2"/>
        <charset val="-122"/>
      </rPr>
      <t>11.8</t>
    </r>
    <r>
      <rPr>
        <sz val="18"/>
        <rFont val="仿宋_GB2312"/>
        <family val="2"/>
        <charset val="-122"/>
      </rPr>
      <t>万平米</t>
    </r>
  </si>
  <si>
    <r>
      <rPr>
        <sz val="18"/>
        <rFont val="仿宋_GB2312"/>
        <family val="2"/>
        <charset val="-122"/>
      </rPr>
      <t>办理用地手续</t>
    </r>
  </si>
  <si>
    <r>
      <rPr>
        <sz val="18"/>
        <rFont val="仿宋_GB2312"/>
        <family val="2"/>
        <charset val="-122"/>
      </rPr>
      <t>京东智能产业园柳州柳江项目</t>
    </r>
  </si>
  <si>
    <r>
      <rPr>
        <sz val="18"/>
        <rFont val="仿宋_GB2312"/>
        <family val="2"/>
        <charset val="-122"/>
      </rPr>
      <t>柳州翔升仓储服务有限公司</t>
    </r>
  </si>
  <si>
    <r>
      <rPr>
        <sz val="18"/>
        <rFont val="仿宋_GB2312"/>
        <family val="2"/>
        <charset val="-122"/>
      </rPr>
      <t>用地面积约</t>
    </r>
    <r>
      <rPr>
        <sz val="18"/>
        <rFont val="Times New Roman"/>
        <family val="2"/>
        <charset val="-122"/>
      </rPr>
      <t>200</t>
    </r>
    <r>
      <rPr>
        <sz val="18"/>
        <rFont val="仿宋_GB2312"/>
        <family val="2"/>
        <charset val="-122"/>
      </rPr>
      <t>亩，总建筑面积</t>
    </r>
    <r>
      <rPr>
        <sz val="18"/>
        <rFont val="Times New Roman"/>
        <family val="2"/>
        <charset val="-122"/>
      </rPr>
      <t>82068.39</t>
    </r>
    <r>
      <rPr>
        <sz val="18"/>
        <rFont val="仿宋_GB2312"/>
        <family val="2"/>
        <charset val="-122"/>
      </rPr>
      <t>平方米，主要建设高标准仓储物流库房、分拣中心、运营中心等</t>
    </r>
  </si>
  <si>
    <r>
      <rPr>
        <sz val="18"/>
        <rFont val="仿宋_GB2312"/>
        <family val="2"/>
        <charset val="-122"/>
      </rPr>
      <t>库内装饰装修</t>
    </r>
    <r>
      <rPr>
        <sz val="18"/>
        <rFont val="Times New Roman"/>
        <family val="2"/>
        <charset val="-122"/>
      </rPr>
      <t>30%</t>
    </r>
  </si>
  <si>
    <r>
      <rPr>
        <sz val="18"/>
        <rFont val="仿宋_GB2312"/>
        <family val="2"/>
        <charset val="-122"/>
      </rPr>
      <t>完成库内装饰装修</t>
    </r>
    <r>
      <rPr>
        <sz val="18"/>
        <rFont val="Times New Roman"/>
        <family val="2"/>
        <charset val="-122"/>
      </rPr>
      <t>50%</t>
    </r>
  </si>
  <si>
    <r>
      <rPr>
        <sz val="18"/>
        <rFont val="仿宋_GB2312"/>
        <family val="2"/>
        <charset val="-122"/>
      </rPr>
      <t>完成库内装饰装修</t>
    </r>
    <r>
      <rPr>
        <sz val="18"/>
        <rFont val="Times New Roman"/>
        <family val="2"/>
        <charset val="-122"/>
      </rPr>
      <t>70%</t>
    </r>
  </si>
  <si>
    <r>
      <rPr>
        <sz val="18"/>
        <rFont val="仿宋_GB2312"/>
        <family val="2"/>
        <charset val="-122"/>
      </rPr>
      <t>完成库内装饰装修</t>
    </r>
    <r>
      <rPr>
        <sz val="18"/>
        <rFont val="Times New Roman"/>
        <family val="2"/>
        <charset val="-122"/>
      </rPr>
      <t>90%</t>
    </r>
  </si>
  <si>
    <r>
      <rPr>
        <sz val="18"/>
        <rFont val="仿宋_GB2312"/>
        <family val="2"/>
        <charset val="-122"/>
      </rPr>
      <t>广西柳城西部陆海新通道铁路联运中心（柳城铁路综合物流园）</t>
    </r>
  </si>
  <si>
    <r>
      <rPr>
        <sz val="18"/>
        <rFont val="仿宋_GB2312"/>
        <family val="2"/>
        <charset val="-122"/>
      </rPr>
      <t>增建</t>
    </r>
    <r>
      <rPr>
        <sz val="18"/>
        <rFont val="Times New Roman"/>
        <family val="2"/>
        <charset val="-122"/>
      </rPr>
      <t>1</t>
    </r>
    <r>
      <rPr>
        <sz val="18"/>
        <rFont val="仿宋_GB2312"/>
        <family val="2"/>
        <charset val="-122"/>
      </rPr>
      <t>条机车整备线，配套房屋设办公综合楼、轨道衡器室等，新建堆场，设龙门吊、正面吊等起重设备</t>
    </r>
  </si>
  <si>
    <r>
      <rPr>
        <sz val="18"/>
        <rFont val="仿宋_GB2312"/>
        <family val="2"/>
        <charset val="-122"/>
      </rPr>
      <t>开展征拆工作</t>
    </r>
  </si>
  <si>
    <r>
      <rPr>
        <sz val="18"/>
        <rFont val="仿宋_GB2312"/>
        <family val="2"/>
        <charset val="-122"/>
      </rPr>
      <t>完成征拆工作，开展用地报批工作</t>
    </r>
  </si>
  <si>
    <r>
      <rPr>
        <sz val="18"/>
        <rFont val="仿宋_GB2312"/>
        <family val="2"/>
        <charset val="-122"/>
      </rPr>
      <t>完成用地报批，开工建设</t>
    </r>
  </si>
  <si>
    <r>
      <rPr>
        <sz val="18"/>
        <rFont val="仿宋_GB2312"/>
        <family val="2"/>
        <charset val="-122"/>
      </rPr>
      <t>完成铁路路基铺筑，完成工程量的</t>
    </r>
    <r>
      <rPr>
        <sz val="18"/>
        <rFont val="Times New Roman"/>
        <family val="2"/>
        <charset val="-122"/>
      </rPr>
      <t>20%</t>
    </r>
    <r>
      <rPr>
        <sz val="18"/>
        <rFont val="仿宋_GB2312"/>
        <family val="2"/>
        <charset val="-122"/>
      </rPr>
      <t>。</t>
    </r>
  </si>
  <si>
    <r>
      <rPr>
        <sz val="18"/>
        <rFont val="仿宋_GB2312"/>
        <family val="2"/>
        <charset val="-122"/>
      </rPr>
      <t>广西大吉汽车配件产业园汽车零配件仓储物流项目</t>
    </r>
  </si>
  <si>
    <r>
      <rPr>
        <sz val="18"/>
        <rFont val="仿宋_GB2312"/>
        <family val="2"/>
        <charset val="-122"/>
      </rPr>
      <t>用地面积约</t>
    </r>
    <r>
      <rPr>
        <sz val="18"/>
        <rFont val="Times New Roman"/>
        <family val="2"/>
        <charset val="-122"/>
      </rPr>
      <t>113</t>
    </r>
    <r>
      <rPr>
        <sz val="18"/>
        <rFont val="仿宋_GB2312"/>
        <family val="2"/>
        <charset val="-122"/>
      </rPr>
      <t>亩，总建筑面积约</t>
    </r>
    <r>
      <rPr>
        <sz val="18"/>
        <rFont val="Times New Roman"/>
        <family val="2"/>
        <charset val="-122"/>
      </rPr>
      <t>103593.04</t>
    </r>
    <r>
      <rPr>
        <sz val="18"/>
        <rFont val="仿宋_GB2312"/>
        <family val="2"/>
        <charset val="-122"/>
      </rPr>
      <t>平方米，新建</t>
    </r>
    <r>
      <rPr>
        <sz val="18"/>
        <rFont val="Times New Roman"/>
        <family val="2"/>
        <charset val="-122"/>
      </rPr>
      <t>9</t>
    </r>
    <r>
      <rPr>
        <sz val="18"/>
        <rFont val="仿宋_GB2312"/>
        <family val="2"/>
        <charset val="-122"/>
      </rPr>
      <t>栋仓储用房</t>
    </r>
  </si>
  <si>
    <r>
      <rPr>
        <sz val="18"/>
        <rFont val="仿宋_GB2312"/>
        <family val="2"/>
        <charset val="-122"/>
      </rPr>
      <t>融水苗族自治县农村现代物流（流通）体系综合体项目（一期</t>
    </r>
    <r>
      <rPr>
        <sz val="18"/>
        <rFont val="Times New Roman"/>
        <family val="2"/>
        <charset val="-122"/>
      </rPr>
      <t>)</t>
    </r>
  </si>
  <si>
    <r>
      <rPr>
        <sz val="18"/>
        <rFont val="仿宋_GB2312"/>
        <family val="2"/>
        <charset val="-122"/>
      </rPr>
      <t>融水县融创产业投资发展有限责任公司</t>
    </r>
  </si>
  <si>
    <r>
      <rPr>
        <sz val="18"/>
        <rFont val="仿宋_GB2312"/>
        <family val="2"/>
        <charset val="-122"/>
      </rPr>
      <t>总建筑面积</t>
    </r>
    <r>
      <rPr>
        <sz val="18"/>
        <rFont val="Times New Roman"/>
        <family val="2"/>
        <charset val="-122"/>
      </rPr>
      <t>4.2</t>
    </r>
    <r>
      <rPr>
        <sz val="18"/>
        <rFont val="仿宋_GB2312"/>
        <family val="2"/>
        <charset val="-122"/>
      </rPr>
      <t>万平方米建设</t>
    </r>
    <r>
      <rPr>
        <sz val="18"/>
        <rFont val="Times New Roman"/>
        <family val="2"/>
        <charset val="-122"/>
      </rPr>
      <t>1</t>
    </r>
    <r>
      <rPr>
        <sz val="18"/>
        <rFont val="仿宋_GB2312"/>
        <family val="2"/>
        <charset val="-122"/>
      </rPr>
      <t>栋物流配套综合楼、</t>
    </r>
    <r>
      <rPr>
        <sz val="18"/>
        <rFont val="Times New Roman"/>
        <family val="2"/>
        <charset val="-122"/>
      </rPr>
      <t>5</t>
    </r>
    <r>
      <rPr>
        <sz val="18"/>
        <rFont val="仿宋_GB2312"/>
        <family val="2"/>
        <charset val="-122"/>
      </rPr>
      <t>栋单层的物流仓储用房以及辅助用房等</t>
    </r>
  </si>
  <si>
    <r>
      <t>2-4#</t>
    </r>
    <r>
      <rPr>
        <sz val="18"/>
        <rFont val="仿宋_GB2312"/>
        <family val="2"/>
        <charset val="-122"/>
      </rPr>
      <t>主体建设；完善原客运站地块厂房方案设计等前期工作</t>
    </r>
  </si>
  <si>
    <r>
      <t>2-4#</t>
    </r>
    <r>
      <rPr>
        <sz val="18"/>
        <rFont val="仿宋_GB2312"/>
        <family val="2"/>
        <charset val="-122"/>
      </rPr>
      <t>主体建设；完善原客运站地块厂房施工图设计等前期工作</t>
    </r>
  </si>
  <si>
    <r>
      <t>2-4#</t>
    </r>
    <r>
      <rPr>
        <sz val="18"/>
        <rFont val="仿宋_GB2312"/>
        <family val="2"/>
        <charset val="-122"/>
      </rPr>
      <t>主体建设；原客运站地块开工建设</t>
    </r>
  </si>
  <si>
    <r>
      <rPr>
        <sz val="18"/>
        <rFont val="仿宋_GB2312"/>
        <family val="2"/>
        <charset val="-122"/>
      </rPr>
      <t>中通快递广西桂北（柳州）智能科技电商快递产业园项目</t>
    </r>
  </si>
  <si>
    <r>
      <rPr>
        <sz val="18"/>
        <rFont val="仿宋_GB2312"/>
        <family val="2"/>
        <charset val="-122"/>
      </rPr>
      <t>广西吉通供应链管理有限公司</t>
    </r>
  </si>
  <si>
    <r>
      <rPr>
        <sz val="18"/>
        <rFont val="仿宋_GB2312"/>
        <family val="2"/>
        <charset val="-122"/>
      </rPr>
      <t>用地面积</t>
    </r>
    <r>
      <rPr>
        <sz val="18"/>
        <rFont val="Times New Roman"/>
        <family val="2"/>
        <charset val="-122"/>
      </rPr>
      <t>210</t>
    </r>
    <r>
      <rPr>
        <sz val="18"/>
        <rFont val="仿宋_GB2312"/>
        <family val="2"/>
        <charset val="-122"/>
      </rPr>
      <t>亩，仓储物流项目总建筑面积</t>
    </r>
    <r>
      <rPr>
        <sz val="18"/>
        <rFont val="Times New Roman"/>
        <family val="2"/>
        <charset val="-122"/>
      </rPr>
      <t>15</t>
    </r>
    <r>
      <rPr>
        <sz val="18"/>
        <rFont val="仿宋_GB2312"/>
        <family val="2"/>
        <charset val="-122"/>
      </rPr>
      <t>万平方米</t>
    </r>
    <r>
      <rPr>
        <sz val="18"/>
        <rFont val="Times New Roman"/>
        <family val="2"/>
        <charset val="-122"/>
      </rPr>
      <t>.</t>
    </r>
    <r>
      <rPr>
        <sz val="18"/>
        <rFont val="仿宋_GB2312"/>
        <family val="2"/>
        <charset val="-122"/>
      </rPr>
      <t>其中</t>
    </r>
    <r>
      <rPr>
        <sz val="18"/>
        <rFont val="Times New Roman"/>
        <family val="2"/>
        <charset val="-122"/>
      </rPr>
      <t>3</t>
    </r>
    <r>
      <rPr>
        <sz val="18"/>
        <rFont val="仿宋_GB2312"/>
        <family val="2"/>
        <charset val="-122"/>
      </rPr>
      <t>栋物流快递厂房</t>
    </r>
    <r>
      <rPr>
        <sz val="18"/>
        <rFont val="Times New Roman"/>
        <family val="2"/>
        <charset val="-122"/>
      </rPr>
      <t>11</t>
    </r>
    <r>
      <rPr>
        <sz val="18"/>
        <rFont val="仿宋_GB2312"/>
        <family val="2"/>
        <charset val="-122"/>
      </rPr>
      <t>万平方米，</t>
    </r>
    <r>
      <rPr>
        <sz val="18"/>
        <rFont val="Times New Roman"/>
        <family val="2"/>
        <charset val="-122"/>
      </rPr>
      <t>3</t>
    </r>
    <r>
      <rPr>
        <sz val="18"/>
        <rFont val="仿宋_GB2312"/>
        <family val="2"/>
        <charset val="-122"/>
      </rPr>
      <t>栋宿舍办公楼及地下室面积约</t>
    </r>
    <r>
      <rPr>
        <sz val="18"/>
        <rFont val="Times New Roman"/>
        <family val="2"/>
        <charset val="-122"/>
      </rPr>
      <t>4</t>
    </r>
    <r>
      <rPr>
        <sz val="18"/>
        <rFont val="仿宋_GB2312"/>
        <family val="2"/>
        <charset val="-122"/>
      </rPr>
      <t>万平方米</t>
    </r>
  </si>
  <si>
    <r>
      <rPr>
        <sz val="18"/>
        <rFont val="仿宋_GB2312"/>
        <family val="2"/>
        <charset val="-122"/>
      </rPr>
      <t>宿舍办公楼装饰装修基本完成，场地施工完成，项目初步投产</t>
    </r>
  </si>
  <si>
    <r>
      <rPr>
        <sz val="18"/>
        <rFont val="仿宋_GB2312"/>
        <family val="2"/>
        <charset val="-122"/>
      </rPr>
      <t>根据市政设施施工的进度，来确定办理项目竣工验收相关手续时间</t>
    </r>
  </si>
  <si>
    <r>
      <rPr>
        <sz val="18"/>
        <rFont val="仿宋_GB2312"/>
        <family val="2"/>
        <charset val="-122"/>
      </rPr>
      <t>柳江区特色农产品初加工处理中心项目</t>
    </r>
  </si>
  <si>
    <r>
      <rPr>
        <sz val="18"/>
        <rFont val="仿宋_GB2312"/>
        <family val="2"/>
        <charset val="-122"/>
      </rPr>
      <t>总建筑面积</t>
    </r>
    <r>
      <rPr>
        <sz val="18"/>
        <rFont val="Times New Roman"/>
        <family val="2"/>
        <charset val="-122"/>
      </rPr>
      <t>44542</t>
    </r>
    <r>
      <rPr>
        <sz val="18"/>
        <rFont val="仿宋_GB2312"/>
        <family val="2"/>
        <charset val="-122"/>
      </rPr>
      <t>平方米，主要建设内容包括：农产品处理中心、配套商业楼及室外停车场等</t>
    </r>
  </si>
  <si>
    <r>
      <rPr>
        <sz val="18"/>
        <rFont val="仿宋_GB2312"/>
        <family val="2"/>
        <charset val="-122"/>
      </rPr>
      <t>完成主体工程</t>
    </r>
    <r>
      <rPr>
        <sz val="18"/>
        <rFont val="Times New Roman"/>
        <family val="2"/>
        <charset val="-122"/>
      </rPr>
      <t>10%</t>
    </r>
  </si>
  <si>
    <r>
      <rPr>
        <sz val="18"/>
        <rFont val="仿宋_GB2312"/>
        <family val="2"/>
        <charset val="-122"/>
      </rPr>
      <t>完成主体工程</t>
    </r>
    <r>
      <rPr>
        <sz val="18"/>
        <rFont val="Times New Roman"/>
        <family val="2"/>
        <charset val="-122"/>
      </rPr>
      <t>20%</t>
    </r>
  </si>
  <si>
    <r>
      <rPr>
        <sz val="18"/>
        <rFont val="仿宋_GB2312"/>
        <family val="2"/>
        <charset val="-122"/>
      </rPr>
      <t>完成主体工程</t>
    </r>
    <r>
      <rPr>
        <sz val="18"/>
        <rFont val="Times New Roman"/>
        <family val="2"/>
        <charset val="-122"/>
      </rPr>
      <t>30%</t>
    </r>
  </si>
  <si>
    <r>
      <rPr>
        <sz val="18"/>
        <rFont val="仿宋_GB2312"/>
        <family val="2"/>
        <charset val="-122"/>
      </rPr>
      <t>完成主体工程</t>
    </r>
    <r>
      <rPr>
        <sz val="18"/>
        <rFont val="Times New Roman"/>
        <family val="2"/>
        <charset val="-122"/>
      </rPr>
      <t>40%</t>
    </r>
  </si>
  <si>
    <r>
      <rPr>
        <sz val="18"/>
        <rFont val="仿宋_GB2312"/>
        <family val="2"/>
        <charset val="-122"/>
      </rPr>
      <t>桂中海迅柳北物流基地项目（鹧鸪江物流园</t>
    </r>
    <r>
      <rPr>
        <sz val="18"/>
        <rFont val="Times New Roman"/>
        <family val="2"/>
        <charset val="-122"/>
      </rPr>
      <t>17#</t>
    </r>
    <r>
      <rPr>
        <sz val="18"/>
        <rFont val="仿宋_GB2312"/>
        <family val="2"/>
        <charset val="-122"/>
      </rPr>
      <t>、</t>
    </r>
    <r>
      <rPr>
        <sz val="18"/>
        <rFont val="Times New Roman"/>
        <family val="2"/>
        <charset val="-122"/>
      </rPr>
      <t>18#</t>
    </r>
    <r>
      <rPr>
        <sz val="18"/>
        <rFont val="仿宋_GB2312"/>
        <family val="2"/>
        <charset val="-122"/>
      </rPr>
      <t>楼工程）</t>
    </r>
  </si>
  <si>
    <r>
      <rPr>
        <sz val="18"/>
        <rFont val="仿宋_GB2312"/>
        <family val="2"/>
        <charset val="-122"/>
      </rPr>
      <t>由原来基础装修变更为精装修，公共区域的地面铺装、吊顶装修、中庭装修，电梯厅等装修</t>
    </r>
  </si>
  <si>
    <r>
      <rPr>
        <sz val="18"/>
        <rFont val="仿宋_GB2312"/>
        <family val="2"/>
        <charset val="-122"/>
      </rPr>
      <t>项目立项</t>
    </r>
  </si>
  <si>
    <r>
      <rPr>
        <sz val="18"/>
        <rFont val="仿宋_GB2312"/>
        <family val="2"/>
        <charset val="-122"/>
      </rPr>
      <t>完成外立面单体方案审批</t>
    </r>
  </si>
  <si>
    <r>
      <rPr>
        <sz val="18"/>
        <rFont val="仿宋_GB2312"/>
        <family val="2"/>
        <charset val="-122"/>
      </rPr>
      <t>项目招标，开始施工</t>
    </r>
  </si>
  <si>
    <r>
      <rPr>
        <sz val="18"/>
        <rFont val="仿宋_GB2312"/>
        <family val="2"/>
        <charset val="-122"/>
      </rPr>
      <t>（五）其他</t>
    </r>
  </si>
  <si>
    <r>
      <rPr>
        <sz val="18"/>
        <rFont val="仿宋_GB2312"/>
        <family val="2"/>
        <charset val="-122"/>
      </rPr>
      <t>国家汽车质量检验中心（广西）汽车试验场项目</t>
    </r>
  </si>
  <si>
    <r>
      <rPr>
        <sz val="18"/>
        <rFont val="仿宋_GB2312"/>
        <family val="2"/>
        <charset val="-122"/>
      </rPr>
      <t>工程拟分两期实施完成：一期建设内容：主要考虑法规类强制检验项目刚需试验道路（动态广场（含噪音路）、直线性能路与低附制动路）、场地局部平整及水系调整。二期建设内容：主要考虑建设高速环道及</t>
    </r>
    <r>
      <rPr>
        <sz val="18"/>
        <rFont val="Times New Roman"/>
        <family val="2"/>
        <charset val="-122"/>
      </rPr>
      <t>NVH</t>
    </r>
    <r>
      <rPr>
        <sz val="18"/>
        <rFont val="仿宋_GB2312"/>
        <family val="2"/>
        <charset val="-122"/>
      </rPr>
      <t>路</t>
    </r>
  </si>
  <si>
    <r>
      <rPr>
        <sz val="18"/>
        <rFont val="仿宋_GB2312"/>
        <family val="2"/>
        <charset val="-122"/>
      </rPr>
      <t>前期设计</t>
    </r>
  </si>
  <si>
    <r>
      <rPr>
        <sz val="18"/>
        <rFont val="仿宋_GB2312"/>
        <family val="2"/>
        <charset val="-122"/>
      </rPr>
      <t>完成基础施工</t>
    </r>
    <r>
      <rPr>
        <sz val="18"/>
        <rFont val="Times New Roman"/>
        <family val="2"/>
        <charset val="-122"/>
      </rPr>
      <t>30%</t>
    </r>
  </si>
  <si>
    <r>
      <rPr>
        <sz val="18"/>
        <rFont val="仿宋_GB2312"/>
        <family val="2"/>
        <charset val="-122"/>
      </rPr>
      <t>柳东新区国家汽车质检中心新能源汽车动力系统测试项目</t>
    </r>
  </si>
  <si>
    <r>
      <rPr>
        <sz val="18"/>
        <rFont val="仿宋_GB2312"/>
        <family val="2"/>
        <charset val="-122"/>
      </rPr>
      <t>北京迪恒</t>
    </r>
    <r>
      <rPr>
        <sz val="18"/>
        <rFont val="宋体"/>
        <family val="2"/>
        <charset val="-122"/>
      </rPr>
      <t>昇</t>
    </r>
    <r>
      <rPr>
        <sz val="18"/>
        <rFont val="仿宋_GB2312"/>
        <family val="2"/>
        <charset val="-122"/>
      </rPr>
      <t>瑞科技有限公司</t>
    </r>
  </si>
  <si>
    <r>
      <rPr>
        <sz val="18"/>
        <rFont val="仿宋_GB2312"/>
        <family val="2"/>
        <charset val="-122"/>
      </rPr>
      <t>项目由国家汽车质量检验中心与北京迪恒</t>
    </r>
    <r>
      <rPr>
        <sz val="18"/>
        <rFont val="宋体"/>
        <family val="2"/>
        <charset val="-122"/>
      </rPr>
      <t>昇</t>
    </r>
    <r>
      <rPr>
        <sz val="18"/>
        <rFont val="仿宋_GB2312"/>
        <family val="2"/>
        <charset val="-122"/>
      </rPr>
      <t>瑞科技有限公司共同投资建设，国检中心提供场地及相关配套设施，北京迪恒</t>
    </r>
    <r>
      <rPr>
        <sz val="18"/>
        <rFont val="宋体"/>
        <family val="2"/>
        <charset val="-122"/>
      </rPr>
      <t>昇</t>
    </r>
    <r>
      <rPr>
        <sz val="18"/>
        <rFont val="仿宋_GB2312"/>
        <family val="2"/>
        <charset val="-122"/>
      </rPr>
      <t>瑞科技有限公司投资设备和技术</t>
    </r>
  </si>
  <si>
    <r>
      <rPr>
        <sz val="18"/>
        <rFont val="仿宋_GB2312"/>
        <family val="2"/>
        <charset val="-122"/>
      </rPr>
      <t>一季度计划完成</t>
    </r>
    <r>
      <rPr>
        <sz val="18"/>
        <rFont val="Times New Roman"/>
        <family val="2"/>
        <charset val="-122"/>
      </rPr>
      <t>2</t>
    </r>
    <r>
      <rPr>
        <sz val="18"/>
        <rFont val="仿宋_GB2312"/>
        <family val="2"/>
        <charset val="-122"/>
      </rPr>
      <t>台套电机台架设备招标采购。</t>
    </r>
  </si>
  <si>
    <r>
      <rPr>
        <sz val="18"/>
        <rFont val="仿宋_GB2312"/>
        <family val="2"/>
        <charset val="-122"/>
      </rPr>
      <t>二季度计划完成</t>
    </r>
    <r>
      <rPr>
        <sz val="18"/>
        <rFont val="Times New Roman"/>
        <family val="2"/>
        <charset val="-122"/>
      </rPr>
      <t>9</t>
    </r>
    <r>
      <rPr>
        <sz val="18"/>
        <rFont val="仿宋_GB2312"/>
        <family val="2"/>
        <charset val="-122"/>
      </rPr>
      <t>电机定子</t>
    </r>
    <r>
      <rPr>
        <sz val="18"/>
        <rFont val="Times New Roman"/>
        <family val="2"/>
        <charset val="-122"/>
      </rPr>
      <t>PTCE</t>
    </r>
    <r>
      <rPr>
        <sz val="18"/>
        <rFont val="仿宋_GB2312"/>
        <family val="2"/>
        <charset val="-122"/>
      </rPr>
      <t>试验台、高速电机转子试验台等</t>
    </r>
    <r>
      <rPr>
        <sz val="18"/>
        <rFont val="Times New Roman"/>
        <family val="2"/>
        <charset val="-122"/>
      </rPr>
      <t>9</t>
    </r>
    <r>
      <rPr>
        <sz val="18"/>
        <rFont val="仿宋_GB2312"/>
        <family val="2"/>
        <charset val="-122"/>
      </rPr>
      <t>台套设备招标采购。</t>
    </r>
  </si>
  <si>
    <r>
      <rPr>
        <sz val="18"/>
        <rFont val="仿宋_GB2312"/>
        <family val="2"/>
        <charset val="-122"/>
      </rPr>
      <t>三季度计划完成</t>
    </r>
    <r>
      <rPr>
        <sz val="18"/>
        <rFont val="Times New Roman"/>
        <family val="2"/>
        <charset val="-122"/>
      </rPr>
      <t>2</t>
    </r>
    <r>
      <rPr>
        <sz val="18"/>
        <rFont val="仿宋_GB2312"/>
        <family val="2"/>
        <charset val="-122"/>
      </rPr>
      <t>台套电机台架及</t>
    </r>
    <r>
      <rPr>
        <sz val="18"/>
        <rFont val="Times New Roman"/>
        <family val="2"/>
        <charset val="-122"/>
      </rPr>
      <t>1</t>
    </r>
    <r>
      <rPr>
        <sz val="18"/>
        <rFont val="仿宋_GB2312"/>
        <family val="2"/>
        <charset val="-122"/>
      </rPr>
      <t>台套高速电机台架设备招标采购。</t>
    </r>
  </si>
  <si>
    <r>
      <rPr>
        <sz val="18"/>
        <rFont val="仿宋_GB2312"/>
        <family val="2"/>
        <charset val="-122"/>
      </rPr>
      <t>完成全部设备的招标采购。</t>
    </r>
  </si>
  <si>
    <r>
      <rPr>
        <sz val="18"/>
        <rFont val="仿宋_GB2312"/>
        <family val="2"/>
        <charset val="-122"/>
      </rPr>
      <t>综合检测中心</t>
    </r>
  </si>
  <si>
    <r>
      <rPr>
        <sz val="18"/>
        <rFont val="仿宋_GB2312"/>
        <family val="2"/>
        <charset val="-122"/>
      </rPr>
      <t>总用地</t>
    </r>
    <r>
      <rPr>
        <sz val="18"/>
        <rFont val="Times New Roman"/>
        <family val="2"/>
        <charset val="-122"/>
      </rPr>
      <t>28.87</t>
    </r>
    <r>
      <rPr>
        <sz val="18"/>
        <rFont val="仿宋_GB2312"/>
        <family val="2"/>
        <charset val="-122"/>
      </rPr>
      <t>亩，总建筑面积约</t>
    </r>
    <r>
      <rPr>
        <sz val="18"/>
        <rFont val="Times New Roman"/>
        <family val="2"/>
        <charset val="-122"/>
      </rPr>
      <t>4425.00</t>
    </r>
    <r>
      <rPr>
        <sz val="18"/>
        <rFont val="仿宋_GB2312"/>
        <family val="2"/>
        <charset val="-122"/>
      </rPr>
      <t>平方米，包括机动车检测车间面积约</t>
    </r>
    <r>
      <rPr>
        <sz val="18"/>
        <rFont val="Times New Roman"/>
        <family val="2"/>
        <charset val="-122"/>
      </rPr>
      <t>1825.00</t>
    </r>
    <r>
      <rPr>
        <sz val="18"/>
        <rFont val="仿宋_GB2312"/>
        <family val="2"/>
        <charset val="-122"/>
      </rPr>
      <t>平方米、办证大厅及办公楼面积约</t>
    </r>
    <r>
      <rPr>
        <sz val="18"/>
        <rFont val="Times New Roman"/>
        <family val="2"/>
        <charset val="-122"/>
      </rPr>
      <t>1800.00</t>
    </r>
    <r>
      <rPr>
        <sz val="18"/>
        <rFont val="仿宋_GB2312"/>
        <family val="2"/>
        <charset val="-122"/>
      </rPr>
      <t>平方米、外检区面积约</t>
    </r>
    <r>
      <rPr>
        <sz val="18"/>
        <rFont val="Times New Roman"/>
        <family val="2"/>
        <charset val="-122"/>
      </rPr>
      <t>800.00</t>
    </r>
    <r>
      <rPr>
        <sz val="18"/>
        <rFont val="仿宋_GB2312"/>
        <family val="2"/>
        <charset val="-122"/>
      </rPr>
      <t>平方米</t>
    </r>
  </si>
  <si>
    <r>
      <rPr>
        <sz val="18"/>
        <rFont val="仿宋_GB2312"/>
        <family val="2"/>
        <charset val="-122"/>
      </rPr>
      <t>完成场地平整、临时设施建设、围挡建设</t>
    </r>
  </si>
  <si>
    <r>
      <rPr>
        <sz val="18"/>
        <rFont val="仿宋_GB2312"/>
        <family val="2"/>
        <charset val="-122"/>
      </rPr>
      <t>完成主体结构</t>
    </r>
  </si>
  <si>
    <r>
      <rPr>
        <sz val="18"/>
        <rFont val="仿宋_GB2312"/>
        <family val="2"/>
        <charset val="-122"/>
      </rPr>
      <t>基本完成，检测设备进场配合安装</t>
    </r>
  </si>
  <si>
    <r>
      <rPr>
        <sz val="18"/>
        <rFont val="仿宋_GB2312"/>
        <family val="2"/>
        <charset val="-122"/>
      </rPr>
      <t>竣工交付</t>
    </r>
  </si>
  <si>
    <r>
      <rPr>
        <sz val="18"/>
        <rFont val="仿宋_GB2312"/>
        <family val="2"/>
        <charset val="-122"/>
      </rPr>
      <t>柳州宁铁汽车工业物流园瑞龙路加油站及其配套设施</t>
    </r>
  </si>
  <si>
    <r>
      <rPr>
        <sz val="18"/>
        <rFont val="仿宋_GB2312"/>
        <family val="2"/>
        <charset val="-122"/>
      </rPr>
      <t>占地</t>
    </r>
    <r>
      <rPr>
        <sz val="18"/>
        <rFont val="Times New Roman"/>
        <family val="2"/>
        <charset val="-122"/>
      </rPr>
      <t>12.7</t>
    </r>
    <r>
      <rPr>
        <sz val="18"/>
        <rFont val="仿宋_GB2312"/>
        <family val="2"/>
        <charset val="-122"/>
      </rPr>
      <t>亩，新建加油加气站及其配套设施</t>
    </r>
  </si>
  <si>
    <r>
      <rPr>
        <sz val="18"/>
        <rFont val="仿宋_GB2312"/>
        <family val="2"/>
        <charset val="-122"/>
      </rPr>
      <t>力争完成施工图设计等前期工作</t>
    </r>
  </si>
  <si>
    <r>
      <rPr>
        <sz val="18"/>
        <rFont val="仿宋_GB2312"/>
        <family val="2"/>
        <charset val="-122"/>
      </rPr>
      <t>力争完成施工招标，办理施工许可证</t>
    </r>
    <r>
      <rPr>
        <sz val="18"/>
        <rFont val="Times New Roman"/>
        <family val="2"/>
        <charset val="-122"/>
      </rPr>
      <t>,</t>
    </r>
    <r>
      <rPr>
        <sz val="18"/>
        <rFont val="仿宋_GB2312"/>
        <family val="2"/>
        <charset val="-122"/>
      </rPr>
      <t>开工建设</t>
    </r>
  </si>
  <si>
    <r>
      <rPr>
        <sz val="18"/>
        <rFont val="仿宋_GB2312"/>
        <family val="2"/>
        <charset val="-122"/>
      </rPr>
      <t>力争完成工程进度</t>
    </r>
    <r>
      <rPr>
        <sz val="18"/>
        <rFont val="Times New Roman"/>
        <family val="2"/>
        <charset val="-122"/>
      </rPr>
      <t>20%</t>
    </r>
  </si>
  <si>
    <r>
      <rPr>
        <sz val="18"/>
        <rFont val="仿宋_GB2312"/>
        <family val="2"/>
        <charset val="-122"/>
      </rPr>
      <t>柳江电信新城区生产综合楼建设项目</t>
    </r>
  </si>
  <si>
    <r>
      <rPr>
        <sz val="18"/>
        <rFont val="仿宋_GB2312"/>
        <family val="2"/>
        <charset val="-122"/>
      </rPr>
      <t>拟建</t>
    </r>
    <r>
      <rPr>
        <sz val="18"/>
        <rFont val="Times New Roman"/>
        <family val="2"/>
        <charset val="-122"/>
      </rPr>
      <t>1</t>
    </r>
    <r>
      <rPr>
        <sz val="18"/>
        <rFont val="仿宋_GB2312"/>
        <family val="2"/>
        <charset val="-122"/>
      </rPr>
      <t>栋</t>
    </r>
    <r>
      <rPr>
        <sz val="18"/>
        <rFont val="Times New Roman"/>
        <family val="2"/>
        <charset val="-122"/>
      </rPr>
      <t>9</t>
    </r>
    <r>
      <rPr>
        <sz val="18"/>
        <rFont val="仿宋_GB2312"/>
        <family val="2"/>
        <charset val="-122"/>
      </rPr>
      <t>层电信生产综合楼、</t>
    </r>
    <r>
      <rPr>
        <sz val="18"/>
        <rFont val="Times New Roman"/>
        <family val="2"/>
        <charset val="-122"/>
      </rPr>
      <t>2</t>
    </r>
    <r>
      <rPr>
        <sz val="18"/>
        <rFont val="仿宋_GB2312"/>
        <family val="2"/>
        <charset val="-122"/>
      </rPr>
      <t>栋门卫室及配套</t>
    </r>
  </si>
  <si>
    <r>
      <rPr>
        <sz val="18"/>
        <rFont val="仿宋_GB2312"/>
        <family val="2"/>
        <charset val="-122"/>
      </rPr>
      <t>完成高压线杆迁移，获得规划许可证批复，争取获得施工许可批复</t>
    </r>
  </si>
  <si>
    <r>
      <rPr>
        <sz val="18"/>
        <rFont val="仿宋_GB2312"/>
        <family val="2"/>
        <charset val="-122"/>
      </rPr>
      <t>启动建设，基础开挖</t>
    </r>
  </si>
  <si>
    <r>
      <rPr>
        <sz val="18"/>
        <rFont val="仿宋_GB2312"/>
        <family val="2"/>
        <charset val="-122"/>
      </rPr>
      <t>主体到正负零</t>
    </r>
  </si>
  <si>
    <r>
      <rPr>
        <sz val="18"/>
        <rFont val="仿宋_GB2312"/>
        <family val="2"/>
        <charset val="-122"/>
      </rPr>
      <t>启动主体建设</t>
    </r>
  </si>
  <si>
    <r>
      <rPr>
        <sz val="18"/>
        <rFont val="仿宋_GB2312"/>
        <family val="2"/>
        <charset val="-122"/>
      </rPr>
      <t>国家汽车质量检验检测中心（广西）新能源汽车检验检测能力提升项目</t>
    </r>
  </si>
  <si>
    <r>
      <rPr>
        <sz val="18"/>
        <rFont val="仿宋_GB2312"/>
        <family val="2"/>
        <charset val="-122"/>
      </rPr>
      <t>柳州汽车检测有限公司</t>
    </r>
  </si>
  <si>
    <r>
      <rPr>
        <sz val="18"/>
        <rFont val="仿宋_GB2312"/>
        <family val="2"/>
        <charset val="-122"/>
      </rPr>
      <t>新建新能源汽车零部件电磁兼容电波暗室，引进高速驱动电机测功机台架、转向测试系统等</t>
    </r>
    <r>
      <rPr>
        <sz val="18"/>
        <rFont val="Times New Roman"/>
        <family val="2"/>
        <charset val="-122"/>
      </rPr>
      <t>20</t>
    </r>
    <r>
      <rPr>
        <sz val="18"/>
        <rFont val="仿宋_GB2312"/>
        <family val="2"/>
        <charset val="-122"/>
      </rPr>
      <t>台套先进设备</t>
    </r>
  </si>
  <si>
    <r>
      <rPr>
        <sz val="18"/>
        <rFont val="仿宋_GB2312"/>
        <family val="2"/>
        <charset val="-122"/>
      </rPr>
      <t>一季度完成单体车蓄电池充放电试验机、</t>
    </r>
    <r>
      <rPr>
        <sz val="18"/>
        <rFont val="Times New Roman"/>
        <family val="2"/>
        <charset val="-122"/>
      </rPr>
      <t>5T</t>
    </r>
    <r>
      <rPr>
        <sz val="18"/>
        <rFont val="仿宋_GB2312"/>
        <family val="2"/>
        <charset val="-122"/>
      </rPr>
      <t>振动台温湿度试验箱等设备招标采购。投资金额约</t>
    </r>
    <r>
      <rPr>
        <sz val="18"/>
        <rFont val="Times New Roman"/>
        <family val="2"/>
        <charset val="-122"/>
      </rPr>
      <t>500</t>
    </r>
    <r>
      <rPr>
        <sz val="18"/>
        <rFont val="仿宋_GB2312"/>
        <family val="2"/>
        <charset val="-122"/>
      </rPr>
      <t>万元。</t>
    </r>
  </si>
  <si>
    <r>
      <rPr>
        <sz val="18"/>
        <rFont val="仿宋_GB2312"/>
        <family val="2"/>
        <charset val="-122"/>
      </rPr>
      <t>二季度完成动力总成测试平台等设备招标采购。投资金额约</t>
    </r>
    <r>
      <rPr>
        <sz val="18"/>
        <rFont val="Times New Roman"/>
        <family val="2"/>
        <charset val="-122"/>
      </rPr>
      <t>1000</t>
    </r>
    <r>
      <rPr>
        <sz val="18"/>
        <rFont val="仿宋_GB2312"/>
        <family val="2"/>
        <charset val="-122"/>
      </rPr>
      <t>万元。</t>
    </r>
  </si>
  <si>
    <r>
      <rPr>
        <sz val="18"/>
        <rFont val="仿宋_GB2312"/>
        <family val="2"/>
        <charset val="-122"/>
      </rPr>
      <t>三季度完成转向测试系统等设备招标采购。投资金额约</t>
    </r>
    <r>
      <rPr>
        <sz val="18"/>
        <rFont val="Times New Roman"/>
        <family val="2"/>
        <charset val="-122"/>
      </rPr>
      <t>1000</t>
    </r>
    <r>
      <rPr>
        <sz val="18"/>
        <rFont val="仿宋_GB2312"/>
        <family val="2"/>
        <charset val="-122"/>
      </rPr>
      <t>万元。</t>
    </r>
  </si>
  <si>
    <r>
      <rPr>
        <sz val="18"/>
        <rFont val="仿宋_GB2312"/>
        <family val="2"/>
        <charset val="-122"/>
      </rPr>
      <t>四季度完成零部件电波暗室等设备招标采购。投资金额约</t>
    </r>
    <r>
      <rPr>
        <sz val="18"/>
        <rFont val="Times New Roman"/>
        <family val="2"/>
        <charset val="-122"/>
      </rPr>
      <t>1000</t>
    </r>
    <r>
      <rPr>
        <sz val="18"/>
        <rFont val="仿宋_GB2312"/>
        <family val="2"/>
        <charset val="-122"/>
      </rPr>
      <t>万元。</t>
    </r>
  </si>
  <si>
    <r>
      <rPr>
        <sz val="18"/>
        <rFont val="仿宋_GB2312"/>
        <family val="2"/>
        <charset val="-122"/>
      </rPr>
      <t>广西柳州螺蛳粉产业金融科技中心</t>
    </r>
  </si>
  <si>
    <r>
      <rPr>
        <sz val="18"/>
        <rFont val="仿宋_GB2312"/>
        <family val="2"/>
        <charset val="-122"/>
      </rPr>
      <t>总建筑面积约</t>
    </r>
    <r>
      <rPr>
        <sz val="18"/>
        <rFont val="Times New Roman"/>
        <family val="2"/>
        <charset val="-122"/>
      </rPr>
      <t>8</t>
    </r>
    <r>
      <rPr>
        <sz val="18"/>
        <rFont val="仿宋_GB2312"/>
        <family val="2"/>
        <charset val="-122"/>
      </rPr>
      <t>万平方米，共建设</t>
    </r>
    <r>
      <rPr>
        <sz val="18"/>
        <rFont val="Times New Roman"/>
        <family val="2"/>
        <charset val="-122"/>
      </rPr>
      <t>1-3#</t>
    </r>
    <r>
      <rPr>
        <sz val="18"/>
        <rFont val="仿宋_GB2312"/>
        <family val="2"/>
        <charset val="-122"/>
      </rPr>
      <t>楼，主要建设大数据研发中心、办公楼、酒店式公寓综合楼</t>
    </r>
  </si>
  <si>
    <r>
      <rPr>
        <sz val="18"/>
        <rFont val="仿宋_GB2312"/>
        <family val="2"/>
        <charset val="-122"/>
      </rPr>
      <t>准备前期工作</t>
    </r>
  </si>
  <si>
    <r>
      <rPr>
        <sz val="18"/>
        <rFont val="仿宋_GB2312"/>
        <family val="2"/>
        <charset val="-122"/>
      </rPr>
      <t>北城集团能源综合补给站建设项目</t>
    </r>
  </si>
  <si>
    <r>
      <rPr>
        <sz val="18"/>
        <rFont val="仿宋_GB2312"/>
        <family val="2"/>
        <charset val="-122"/>
      </rPr>
      <t>本项目建设</t>
    </r>
    <r>
      <rPr>
        <sz val="18"/>
        <rFont val="Times New Roman"/>
        <family val="2"/>
        <charset val="-122"/>
      </rPr>
      <t>6</t>
    </r>
    <r>
      <rPr>
        <sz val="18"/>
        <rFont val="仿宋_GB2312"/>
        <family val="2"/>
        <charset val="-122"/>
      </rPr>
      <t>个加油、加</t>
    </r>
    <r>
      <rPr>
        <sz val="18"/>
        <rFont val="Times New Roman"/>
        <family val="2"/>
        <charset val="-122"/>
      </rPr>
      <t>LNG</t>
    </r>
    <r>
      <rPr>
        <sz val="18"/>
        <rFont val="仿宋_GB2312"/>
        <family val="2"/>
        <charset val="-122"/>
      </rPr>
      <t>、加氢、充电能源综合补给站，建筑面积约</t>
    </r>
    <r>
      <rPr>
        <sz val="18"/>
        <rFont val="Times New Roman"/>
        <family val="2"/>
        <charset val="-122"/>
      </rPr>
      <t>10000</t>
    </r>
    <r>
      <rPr>
        <sz val="18"/>
        <rFont val="仿宋_GB2312"/>
        <family val="2"/>
        <charset val="-122"/>
      </rPr>
      <t>平方米</t>
    </r>
  </si>
  <si>
    <r>
      <rPr>
        <sz val="18"/>
        <rFont val="仿宋_GB2312"/>
        <family val="2"/>
        <charset val="-122"/>
      </rPr>
      <t>计划子项目沙塘南加油站一季度投产；子项目石碑坪加油站进行土地报批。</t>
    </r>
  </si>
  <si>
    <r>
      <rPr>
        <sz val="18"/>
        <rFont val="仿宋_GB2312"/>
        <family val="2"/>
        <charset val="-122"/>
      </rPr>
      <t>计划子项目沙塘南加油站投产；子项目石碑坪加油站进行土地摘牌。</t>
    </r>
  </si>
  <si>
    <r>
      <rPr>
        <sz val="18"/>
        <rFont val="仿宋_GB2312"/>
        <family val="2"/>
        <charset val="-122"/>
      </rPr>
      <t>计划子项目沙塘南加油站投产；子项目石碑坪加油站完成总工程量的</t>
    </r>
    <r>
      <rPr>
        <sz val="18"/>
        <rFont val="Times New Roman"/>
        <family val="2"/>
        <charset val="-122"/>
      </rPr>
      <t>5%</t>
    </r>
  </si>
  <si>
    <r>
      <rPr>
        <sz val="18"/>
        <rFont val="仿宋_GB2312"/>
        <family val="2"/>
        <charset val="-122"/>
      </rPr>
      <t>计划子项目沙塘南加油站投产；子项目石碑坪加油站完成总工程量的</t>
    </r>
    <r>
      <rPr>
        <sz val="18"/>
        <rFont val="Times New Roman"/>
        <family val="2"/>
        <charset val="-122"/>
      </rPr>
      <t>20%</t>
    </r>
  </si>
  <si>
    <r>
      <rPr>
        <sz val="18"/>
        <rFont val="仿宋_GB2312"/>
        <family val="2"/>
        <charset val="-122"/>
      </rPr>
      <t>城中区新能源汽车推广应用提升项目</t>
    </r>
  </si>
  <si>
    <r>
      <rPr>
        <sz val="18"/>
        <rFont val="仿宋_GB2312"/>
        <family val="2"/>
        <charset val="-122"/>
      </rPr>
      <t>广西云森科技有限公司</t>
    </r>
  </si>
  <si>
    <r>
      <t>1.</t>
    </r>
    <r>
      <rPr>
        <sz val="18"/>
        <rFont val="仿宋_GB2312"/>
        <family val="2"/>
        <charset val="-122"/>
      </rPr>
      <t>新建充换电站</t>
    </r>
    <r>
      <rPr>
        <sz val="18"/>
        <rFont val="Times New Roman"/>
        <family val="2"/>
        <charset val="-122"/>
      </rPr>
      <t>3</t>
    </r>
    <r>
      <rPr>
        <sz val="18"/>
        <rFont val="仿宋_GB2312"/>
        <family val="2"/>
        <charset val="-122"/>
      </rPr>
      <t>个，新增充电桩</t>
    </r>
    <r>
      <rPr>
        <sz val="18"/>
        <rFont val="Times New Roman"/>
        <family val="2"/>
        <charset val="-122"/>
      </rPr>
      <t>100</t>
    </r>
    <r>
      <rPr>
        <sz val="18"/>
        <rFont val="仿宋_GB2312"/>
        <family val="2"/>
        <charset val="-122"/>
      </rPr>
      <t>个；</t>
    </r>
    <r>
      <rPr>
        <sz val="18"/>
        <rFont val="Times New Roman"/>
        <family val="2"/>
        <charset val="-122"/>
      </rPr>
      <t xml:space="preserve">
2.</t>
    </r>
    <r>
      <rPr>
        <sz val="18"/>
        <rFont val="仿宋_GB2312"/>
        <family val="2"/>
        <charset val="-122"/>
      </rPr>
      <t>新建大型综合充换电站</t>
    </r>
    <r>
      <rPr>
        <sz val="18"/>
        <rFont val="Times New Roman"/>
        <family val="2"/>
        <charset val="-122"/>
      </rPr>
      <t>1</t>
    </r>
    <r>
      <rPr>
        <sz val="18"/>
        <rFont val="仿宋_GB2312"/>
        <family val="2"/>
        <charset val="-122"/>
      </rPr>
      <t>个，新增充电桩</t>
    </r>
    <r>
      <rPr>
        <sz val="18"/>
        <rFont val="Times New Roman"/>
        <family val="2"/>
        <charset val="-122"/>
      </rPr>
      <t>200</t>
    </r>
    <r>
      <rPr>
        <sz val="18"/>
        <rFont val="仿宋_GB2312"/>
        <family val="2"/>
        <charset val="-122"/>
      </rPr>
      <t>个，新建综合服务楼</t>
    </r>
    <r>
      <rPr>
        <sz val="18"/>
        <rFont val="Times New Roman"/>
        <family val="2"/>
        <charset val="-122"/>
      </rPr>
      <t>1</t>
    </r>
    <r>
      <rPr>
        <sz val="18"/>
        <rFont val="仿宋_GB2312"/>
        <family val="2"/>
        <charset val="-122"/>
      </rPr>
      <t>栋；</t>
    </r>
    <r>
      <rPr>
        <sz val="18"/>
        <rFont val="Times New Roman"/>
        <family val="2"/>
        <charset val="-122"/>
      </rPr>
      <t xml:space="preserve">
3.</t>
    </r>
    <r>
      <rPr>
        <sz val="18"/>
        <rFont val="仿宋_GB2312"/>
        <family val="2"/>
        <charset val="-122"/>
      </rPr>
      <t>新增车辆维修检修厂</t>
    </r>
    <r>
      <rPr>
        <sz val="18"/>
        <rFont val="Times New Roman"/>
        <family val="2"/>
        <charset val="-122"/>
      </rPr>
      <t>1</t>
    </r>
    <r>
      <rPr>
        <sz val="18"/>
        <rFont val="仿宋_GB2312"/>
        <family val="2"/>
        <charset val="-122"/>
      </rPr>
      <t>个；</t>
    </r>
    <r>
      <rPr>
        <sz val="18"/>
        <rFont val="Times New Roman"/>
        <family val="2"/>
        <charset val="-122"/>
      </rPr>
      <t xml:space="preserve">
4.</t>
    </r>
    <r>
      <rPr>
        <sz val="18"/>
        <rFont val="仿宋_GB2312"/>
        <family val="2"/>
        <charset val="-122"/>
      </rPr>
      <t>采购新能源出租车辆</t>
    </r>
    <r>
      <rPr>
        <sz val="18"/>
        <rFont val="Times New Roman"/>
        <family val="2"/>
        <charset val="-122"/>
      </rPr>
      <t>300</t>
    </r>
    <r>
      <rPr>
        <sz val="18"/>
        <rFont val="仿宋_GB2312"/>
        <family val="2"/>
        <charset val="-122"/>
      </rPr>
      <t>台</t>
    </r>
  </si>
  <si>
    <r>
      <t>1</t>
    </r>
    <r>
      <rPr>
        <sz val="18"/>
        <rFont val="仿宋_GB2312"/>
        <family val="2"/>
        <charset val="-122"/>
      </rPr>
      <t>、白沙路充电统合服务站</t>
    </r>
    <r>
      <rPr>
        <sz val="18"/>
        <rFont val="Times New Roman"/>
        <family val="2"/>
        <charset val="-122"/>
      </rPr>
      <t>48</t>
    </r>
    <r>
      <rPr>
        <sz val="18"/>
        <rFont val="仿宋_GB2312"/>
        <family val="2"/>
        <charset val="-122"/>
      </rPr>
      <t>台充电桩建设完工并投入运营；</t>
    </r>
    <r>
      <rPr>
        <sz val="18"/>
        <rFont val="Times New Roman"/>
        <family val="2"/>
        <charset val="-122"/>
      </rPr>
      <t xml:space="preserve">
2</t>
    </r>
    <r>
      <rPr>
        <sz val="18"/>
        <rFont val="仿宋_GB2312"/>
        <family val="2"/>
        <charset val="-122"/>
      </rPr>
      <t>、桂柳路维修检修厂建设规划及布局设计，并开工建设。</t>
    </r>
  </si>
  <si>
    <r>
      <rPr>
        <sz val="18"/>
        <rFont val="仿宋_GB2312"/>
        <family val="2"/>
        <charset val="-122"/>
      </rPr>
      <t>桂柳路车辆维修检修厂建设完工投入运营</t>
    </r>
  </si>
  <si>
    <r>
      <rPr>
        <sz val="18"/>
        <rFont val="仿宋_GB2312"/>
        <family val="2"/>
        <charset val="-122"/>
      </rPr>
      <t>完成新建充电桩</t>
    </r>
    <r>
      <rPr>
        <sz val="18"/>
        <rFont val="Times New Roman"/>
        <family val="2"/>
        <charset val="-122"/>
      </rPr>
      <t>100</t>
    </r>
    <r>
      <rPr>
        <sz val="18"/>
        <rFont val="仿宋_GB2312"/>
        <family val="2"/>
        <charset val="-122"/>
      </rPr>
      <t>台</t>
    </r>
  </si>
  <si>
    <r>
      <rPr>
        <sz val="18"/>
        <rFont val="仿宋_GB2312"/>
        <family val="2"/>
        <charset val="-122"/>
      </rPr>
      <t>完成新增购买出租车车辆</t>
    </r>
    <r>
      <rPr>
        <sz val="18"/>
        <rFont val="Times New Roman"/>
        <family val="2"/>
        <charset val="-122"/>
      </rPr>
      <t>100</t>
    </r>
    <r>
      <rPr>
        <sz val="18"/>
        <rFont val="仿宋_GB2312"/>
        <family val="2"/>
        <charset val="-122"/>
      </rPr>
      <t>台</t>
    </r>
  </si>
  <si>
    <r>
      <rPr>
        <sz val="18"/>
        <rFont val="仿宋_GB2312"/>
        <family val="2"/>
        <charset val="-122"/>
      </rPr>
      <t>四、产业园区</t>
    </r>
  </si>
  <si>
    <r>
      <rPr>
        <sz val="18"/>
        <rFont val="仿宋_GB2312"/>
        <family val="2"/>
        <charset val="-122"/>
      </rPr>
      <t>（一）标准厂房</t>
    </r>
  </si>
  <si>
    <r>
      <rPr>
        <sz val="18"/>
        <rFont val="仿宋_GB2312"/>
        <family val="2"/>
        <charset val="-122"/>
      </rPr>
      <t>新能源汽车配套产业园</t>
    </r>
    <r>
      <rPr>
        <sz val="18"/>
        <rFont val="Times New Roman"/>
        <family val="2"/>
        <charset val="-122"/>
      </rPr>
      <t>A</t>
    </r>
    <r>
      <rPr>
        <sz val="18"/>
        <rFont val="仿宋_GB2312"/>
        <family val="2"/>
        <charset val="-122"/>
      </rPr>
      <t>区</t>
    </r>
  </si>
  <si>
    <r>
      <rPr>
        <sz val="18"/>
        <rFont val="仿宋_GB2312"/>
        <family val="2"/>
        <charset val="-122"/>
      </rPr>
      <t>总用地</t>
    </r>
    <r>
      <rPr>
        <sz val="18"/>
        <rFont val="Times New Roman"/>
        <family val="2"/>
        <charset val="-122"/>
      </rPr>
      <t>183</t>
    </r>
    <r>
      <rPr>
        <sz val="18"/>
        <rFont val="仿宋_GB2312"/>
        <family val="2"/>
        <charset val="-122"/>
      </rPr>
      <t>亩，总建筑面积约</t>
    </r>
    <r>
      <rPr>
        <sz val="18"/>
        <rFont val="Times New Roman"/>
        <family val="2"/>
        <charset val="-122"/>
      </rPr>
      <t>16.10</t>
    </r>
    <r>
      <rPr>
        <sz val="18"/>
        <rFont val="仿宋_GB2312"/>
        <family val="2"/>
        <charset val="-122"/>
      </rPr>
      <t>万平方米，包括产业配套用房面积约</t>
    </r>
    <r>
      <rPr>
        <sz val="18"/>
        <rFont val="Times New Roman"/>
        <family val="2"/>
        <charset val="-122"/>
      </rPr>
      <t>6000.00</t>
    </r>
    <r>
      <rPr>
        <sz val="18"/>
        <rFont val="仿宋_GB2312"/>
        <family val="2"/>
        <charset val="-122"/>
      </rPr>
      <t>平方米、标准厂房面积约</t>
    </r>
    <r>
      <rPr>
        <sz val="18"/>
        <rFont val="Times New Roman"/>
        <family val="2"/>
        <charset val="-122"/>
      </rPr>
      <t>11.50</t>
    </r>
    <r>
      <rPr>
        <sz val="18"/>
        <rFont val="仿宋_GB2312"/>
        <family val="2"/>
        <charset val="-122"/>
      </rPr>
      <t>万平方米、保障性住房面积约</t>
    </r>
    <r>
      <rPr>
        <sz val="18"/>
        <rFont val="Times New Roman"/>
        <family val="2"/>
        <charset val="-122"/>
      </rPr>
      <t>4.00</t>
    </r>
    <r>
      <rPr>
        <sz val="18"/>
        <rFont val="仿宋_GB2312"/>
        <family val="2"/>
        <charset val="-122"/>
      </rPr>
      <t>万平方米</t>
    </r>
  </si>
  <si>
    <r>
      <rPr>
        <sz val="18"/>
        <rFont val="仿宋_GB2312"/>
        <family val="2"/>
        <charset val="-122"/>
      </rPr>
      <t>完成清表</t>
    </r>
    <r>
      <rPr>
        <sz val="18"/>
        <rFont val="Times New Roman"/>
        <family val="2"/>
        <charset val="-122"/>
      </rPr>
      <t>15%</t>
    </r>
    <r>
      <rPr>
        <sz val="18"/>
        <rFont val="仿宋_GB2312"/>
        <family val="2"/>
        <charset val="-122"/>
      </rPr>
      <t>，</t>
    </r>
    <r>
      <rPr>
        <sz val="18"/>
        <rFont val="Times New Roman"/>
        <family val="2"/>
        <charset val="-122"/>
      </rPr>
      <t xml:space="preserve">
</t>
    </r>
    <r>
      <rPr>
        <sz val="18"/>
        <rFont val="仿宋_GB2312"/>
        <family val="2"/>
        <charset val="-122"/>
      </rPr>
      <t>土方</t>
    </r>
    <r>
      <rPr>
        <sz val="18"/>
        <rFont val="Times New Roman"/>
        <family val="2"/>
        <charset val="-122"/>
      </rPr>
      <t>10%</t>
    </r>
    <r>
      <rPr>
        <sz val="18"/>
        <rFont val="仿宋_GB2312"/>
        <family val="2"/>
        <charset val="-122"/>
      </rPr>
      <t>。</t>
    </r>
  </si>
  <si>
    <r>
      <rPr>
        <sz val="18"/>
        <rFont val="仿宋_GB2312"/>
        <family val="2"/>
        <charset val="-122"/>
      </rPr>
      <t>配合完成清表</t>
    </r>
    <r>
      <rPr>
        <sz val="18"/>
        <rFont val="Times New Roman"/>
        <family val="2"/>
        <charset val="-122"/>
      </rPr>
      <t>30%</t>
    </r>
    <r>
      <rPr>
        <sz val="18"/>
        <rFont val="仿宋_GB2312"/>
        <family val="2"/>
        <charset val="-122"/>
      </rPr>
      <t>，</t>
    </r>
    <r>
      <rPr>
        <sz val="18"/>
        <rFont val="Times New Roman"/>
        <family val="2"/>
        <charset val="-122"/>
      </rPr>
      <t xml:space="preserve">
</t>
    </r>
    <r>
      <rPr>
        <sz val="18"/>
        <rFont val="仿宋_GB2312"/>
        <family val="2"/>
        <charset val="-122"/>
      </rPr>
      <t>土方</t>
    </r>
    <r>
      <rPr>
        <sz val="18"/>
        <rFont val="Times New Roman"/>
        <family val="2"/>
        <charset val="-122"/>
      </rPr>
      <t>25%</t>
    </r>
    <r>
      <rPr>
        <sz val="18"/>
        <rFont val="仿宋_GB2312"/>
        <family val="2"/>
        <charset val="-122"/>
      </rPr>
      <t>。</t>
    </r>
  </si>
  <si>
    <r>
      <rPr>
        <sz val="18"/>
        <rFont val="仿宋_GB2312"/>
        <family val="2"/>
        <charset val="-122"/>
      </rPr>
      <t>配合完成清表</t>
    </r>
    <r>
      <rPr>
        <sz val="18"/>
        <rFont val="Times New Roman"/>
        <family val="2"/>
        <charset val="-122"/>
      </rPr>
      <t>50%</t>
    </r>
    <r>
      <rPr>
        <sz val="18"/>
        <rFont val="仿宋_GB2312"/>
        <family val="2"/>
        <charset val="-122"/>
      </rPr>
      <t>，土方</t>
    </r>
    <r>
      <rPr>
        <sz val="18"/>
        <rFont val="Times New Roman"/>
        <family val="2"/>
        <charset val="-122"/>
      </rPr>
      <t>40%</t>
    </r>
    <r>
      <rPr>
        <sz val="18"/>
        <rFont val="仿宋_GB2312"/>
        <family val="2"/>
        <charset val="-122"/>
      </rPr>
      <t>。</t>
    </r>
  </si>
  <si>
    <r>
      <rPr>
        <sz val="18"/>
        <rFont val="仿宋_GB2312"/>
        <family val="2"/>
        <charset val="-122"/>
      </rPr>
      <t>完成土方</t>
    </r>
    <r>
      <rPr>
        <sz val="18"/>
        <rFont val="Times New Roman"/>
        <family val="2"/>
        <charset val="-122"/>
      </rPr>
      <t>50%</t>
    </r>
    <r>
      <rPr>
        <sz val="18"/>
        <rFont val="仿宋_GB2312"/>
        <family val="2"/>
        <charset val="-122"/>
      </rPr>
      <t>，</t>
    </r>
    <r>
      <rPr>
        <sz val="18"/>
        <rFont val="Times New Roman"/>
        <family val="2"/>
        <charset val="-122"/>
      </rPr>
      <t xml:space="preserve">
</t>
    </r>
    <r>
      <rPr>
        <sz val="18"/>
        <rFont val="仿宋_GB2312"/>
        <family val="2"/>
        <charset val="-122"/>
      </rPr>
      <t>强夯</t>
    </r>
    <r>
      <rPr>
        <sz val="18"/>
        <rFont val="Times New Roman"/>
        <family val="2"/>
        <charset val="-122"/>
      </rPr>
      <t>50%</t>
    </r>
    <r>
      <rPr>
        <sz val="18"/>
        <rFont val="仿宋_GB2312"/>
        <family val="2"/>
        <charset val="-122"/>
      </rPr>
      <t>。</t>
    </r>
  </si>
  <si>
    <r>
      <rPr>
        <sz val="18"/>
        <rFont val="仿宋_GB2312"/>
        <family val="2"/>
        <charset val="-122"/>
      </rPr>
      <t>北部生态新区智能电网标准厂房（四期）</t>
    </r>
  </si>
  <si>
    <r>
      <rPr>
        <sz val="18"/>
        <rFont val="仿宋_GB2312"/>
        <family val="2"/>
        <charset val="-122"/>
      </rPr>
      <t>项目用地面积约</t>
    </r>
    <r>
      <rPr>
        <sz val="18"/>
        <rFont val="Times New Roman"/>
        <family val="2"/>
        <charset val="-122"/>
      </rPr>
      <t>81493.28</t>
    </r>
    <r>
      <rPr>
        <sz val="18"/>
        <rFont val="仿宋_GB2312"/>
        <family val="2"/>
        <charset val="-122"/>
      </rPr>
      <t>平方米（约合</t>
    </r>
    <r>
      <rPr>
        <sz val="18"/>
        <rFont val="Times New Roman"/>
        <family val="2"/>
        <charset val="-122"/>
      </rPr>
      <t>122.3</t>
    </r>
    <r>
      <rPr>
        <sz val="18"/>
        <rFont val="仿宋_GB2312"/>
        <family val="2"/>
        <charset val="-122"/>
      </rPr>
      <t>亩），总建筑面积约</t>
    </r>
    <r>
      <rPr>
        <sz val="18"/>
        <rFont val="Times New Roman"/>
        <family val="2"/>
        <charset val="-122"/>
      </rPr>
      <t>123635.82</t>
    </r>
    <r>
      <rPr>
        <sz val="18"/>
        <rFont val="仿宋_GB2312"/>
        <family val="2"/>
        <charset val="-122"/>
      </rPr>
      <t>平方米。主要建设内容为新建标准厂房、设备用房、门卫室等</t>
    </r>
  </si>
  <si>
    <r>
      <rPr>
        <sz val="18"/>
        <rFont val="仿宋_GB2312"/>
        <family val="2"/>
        <charset val="-122"/>
      </rPr>
      <t>计划完成总平方案设计</t>
    </r>
  </si>
  <si>
    <r>
      <rPr>
        <sz val="18"/>
        <rFont val="仿宋_GB2312"/>
        <family val="2"/>
        <charset val="-122"/>
      </rPr>
      <t>计划开展项目前期报批相关工作</t>
    </r>
  </si>
  <si>
    <r>
      <rPr>
        <sz val="18"/>
        <rFont val="仿宋_GB2312"/>
        <family val="2"/>
        <charset val="-122"/>
      </rPr>
      <t>计划完成施工图等</t>
    </r>
  </si>
  <si>
    <r>
      <rPr>
        <sz val="18"/>
        <rFont val="仿宋_GB2312"/>
        <family val="2"/>
        <charset val="-122"/>
      </rPr>
      <t>柳州市预制食品科技产业园标准厂房项目</t>
    </r>
  </si>
  <si>
    <r>
      <rPr>
        <sz val="18"/>
        <rFont val="仿宋_GB2312"/>
        <family val="2"/>
        <charset val="-122"/>
      </rPr>
      <t>广西康田食品科技有限公司</t>
    </r>
  </si>
  <si>
    <r>
      <rPr>
        <sz val="18"/>
        <rFont val="仿宋_GB2312"/>
        <family val="2"/>
        <charset val="-122"/>
      </rPr>
      <t>项目规划用地约</t>
    </r>
    <r>
      <rPr>
        <sz val="18"/>
        <rFont val="Times New Roman"/>
        <family val="2"/>
        <charset val="-122"/>
      </rPr>
      <t>95</t>
    </r>
    <r>
      <rPr>
        <sz val="18"/>
        <rFont val="仿宋_GB2312"/>
        <family val="2"/>
        <charset val="-122"/>
      </rPr>
      <t>亩，拟建预制食品生产标准厂房，标准无菌中央厨房及配套冷链物流中心、仓储中心、商务服务商圈等</t>
    </r>
  </si>
  <si>
    <r>
      <rPr>
        <sz val="18"/>
        <rFont val="仿宋_GB2312"/>
        <family val="2"/>
        <charset val="-122"/>
      </rPr>
      <t>广西机械材料循环产业园标准厂房项目</t>
    </r>
  </si>
  <si>
    <r>
      <rPr>
        <sz val="18"/>
        <rFont val="仿宋_GB2312"/>
        <family val="2"/>
        <charset val="-122"/>
      </rPr>
      <t>柳州市恒华机械有限公司</t>
    </r>
  </si>
  <si>
    <r>
      <rPr>
        <sz val="18"/>
        <rFont val="仿宋_GB2312"/>
        <family val="2"/>
        <charset val="-122"/>
      </rPr>
      <t>项目规划用地面积为</t>
    </r>
    <r>
      <rPr>
        <sz val="18"/>
        <rFont val="Times New Roman"/>
        <family val="2"/>
        <charset val="-122"/>
      </rPr>
      <t>105</t>
    </r>
    <r>
      <rPr>
        <sz val="18"/>
        <rFont val="仿宋_GB2312"/>
        <family val="2"/>
        <charset val="-122"/>
      </rPr>
      <t>亩，规划建设标准厂房</t>
    </r>
    <r>
      <rPr>
        <sz val="18"/>
        <rFont val="Times New Roman"/>
        <family val="2"/>
        <charset val="-122"/>
      </rPr>
      <t>10</t>
    </r>
    <r>
      <rPr>
        <sz val="18"/>
        <rFont val="仿宋_GB2312"/>
        <family val="2"/>
        <charset val="-122"/>
      </rPr>
      <t>万平方米及室外停车位、绿化工程、室外水电工程等辅助工程</t>
    </r>
  </si>
  <si>
    <r>
      <rPr>
        <sz val="18"/>
        <rFont val="仿宋_GB2312"/>
        <family val="2"/>
        <charset val="-122"/>
      </rPr>
      <t>柳州铁路轻工业制造产业园</t>
    </r>
  </si>
  <si>
    <r>
      <rPr>
        <sz val="18"/>
        <rFont val="仿宋_GB2312"/>
        <family val="2"/>
        <charset val="-122"/>
      </rPr>
      <t>占地</t>
    </r>
    <r>
      <rPr>
        <sz val="18"/>
        <rFont val="Times New Roman"/>
        <family val="2"/>
        <charset val="-122"/>
      </rPr>
      <t>50</t>
    </r>
    <r>
      <rPr>
        <sz val="18"/>
        <rFont val="仿宋_GB2312"/>
        <family val="2"/>
        <charset val="-122"/>
      </rPr>
      <t>亩，建设</t>
    </r>
    <r>
      <rPr>
        <sz val="18"/>
        <rFont val="Times New Roman"/>
        <family val="2"/>
        <charset val="-122"/>
      </rPr>
      <t>20</t>
    </r>
    <r>
      <rPr>
        <sz val="18"/>
        <rFont val="仿宋_GB2312"/>
        <family val="2"/>
        <charset val="-122"/>
      </rPr>
      <t>万平标准厂房</t>
    </r>
  </si>
  <si>
    <r>
      <rPr>
        <sz val="18"/>
        <rFont val="仿宋_GB2312"/>
        <family val="2"/>
        <charset val="-122"/>
      </rPr>
      <t>力争完成项目立项工作</t>
    </r>
  </si>
  <si>
    <r>
      <rPr>
        <sz val="18"/>
        <rFont val="仿宋_GB2312"/>
        <family val="2"/>
        <charset val="-122"/>
      </rPr>
      <t>力争完成项目报规等前期工作</t>
    </r>
  </si>
  <si>
    <r>
      <rPr>
        <sz val="18"/>
        <rFont val="仿宋_GB2312"/>
        <family val="2"/>
        <charset val="-122"/>
      </rPr>
      <t>争取完成施工招标，办理施工许可证，力争开工建设</t>
    </r>
  </si>
  <si>
    <r>
      <rPr>
        <sz val="18"/>
        <rFont val="仿宋_GB2312"/>
        <family val="2"/>
        <charset val="-122"/>
      </rPr>
      <t>新能源汽车配套产业园</t>
    </r>
    <r>
      <rPr>
        <sz val="18"/>
        <rFont val="Times New Roman"/>
        <family val="2"/>
        <charset val="-122"/>
      </rPr>
      <t>B</t>
    </r>
    <r>
      <rPr>
        <sz val="18"/>
        <rFont val="仿宋_GB2312"/>
        <family val="2"/>
        <charset val="-122"/>
      </rPr>
      <t>区</t>
    </r>
  </si>
  <si>
    <r>
      <rPr>
        <sz val="18"/>
        <rFont val="仿宋_GB2312"/>
        <family val="2"/>
        <charset val="-122"/>
      </rPr>
      <t>总用地</t>
    </r>
    <r>
      <rPr>
        <sz val="18"/>
        <rFont val="Times New Roman"/>
        <family val="2"/>
        <charset val="-122"/>
      </rPr>
      <t>114.53</t>
    </r>
    <r>
      <rPr>
        <sz val="18"/>
        <rFont val="仿宋_GB2312"/>
        <family val="2"/>
        <charset val="-122"/>
      </rPr>
      <t>亩，总建筑面积约</t>
    </r>
    <r>
      <rPr>
        <sz val="18"/>
        <rFont val="Times New Roman"/>
        <family val="2"/>
        <charset val="-122"/>
      </rPr>
      <t>3.03</t>
    </r>
    <r>
      <rPr>
        <sz val="18"/>
        <rFont val="仿宋_GB2312"/>
        <family val="2"/>
        <charset val="-122"/>
      </rPr>
      <t>万平方米，包括产业配套用房面积约</t>
    </r>
    <r>
      <rPr>
        <sz val="18"/>
        <rFont val="Times New Roman"/>
        <family val="2"/>
        <charset val="-122"/>
      </rPr>
      <t>5234.96</t>
    </r>
    <r>
      <rPr>
        <sz val="18"/>
        <rFont val="仿宋_GB2312"/>
        <family val="2"/>
        <charset val="-122"/>
      </rPr>
      <t>平方米、门卫休息室面积约</t>
    </r>
    <r>
      <rPr>
        <sz val="18"/>
        <rFont val="Times New Roman"/>
        <family val="2"/>
        <charset val="-122"/>
      </rPr>
      <t>179.98</t>
    </r>
    <r>
      <rPr>
        <sz val="18"/>
        <rFont val="仿宋_GB2312"/>
        <family val="2"/>
        <charset val="-122"/>
      </rPr>
      <t>平方米、标准厂房面积约</t>
    </r>
    <r>
      <rPr>
        <sz val="18"/>
        <rFont val="Times New Roman"/>
        <family val="2"/>
        <charset val="-122"/>
      </rPr>
      <t>2.49</t>
    </r>
    <r>
      <rPr>
        <sz val="18"/>
        <rFont val="仿宋_GB2312"/>
        <family val="2"/>
        <charset val="-122"/>
      </rPr>
      <t>万平方米</t>
    </r>
  </si>
  <si>
    <r>
      <rPr>
        <sz val="18"/>
        <rFont val="仿宋_GB2312"/>
        <family val="2"/>
        <charset val="-122"/>
      </rPr>
      <t>开始施工围挡等临时实施建设</t>
    </r>
  </si>
  <si>
    <r>
      <rPr>
        <sz val="18"/>
        <rFont val="仿宋_GB2312"/>
        <family val="2"/>
        <charset val="-122"/>
      </rPr>
      <t>进行地基施工</t>
    </r>
  </si>
  <si>
    <r>
      <rPr>
        <sz val="18"/>
        <rFont val="仿宋_GB2312"/>
        <family val="2"/>
        <charset val="-122"/>
      </rPr>
      <t>进行主体建设</t>
    </r>
  </si>
  <si>
    <r>
      <rPr>
        <sz val="18"/>
        <rFont val="仿宋_GB2312"/>
        <family val="2"/>
        <charset val="-122"/>
      </rPr>
      <t>安陲乡江门村乡村振兴产业园工程</t>
    </r>
  </si>
  <si>
    <r>
      <rPr>
        <sz val="18"/>
        <rFont val="仿宋_GB2312"/>
        <family val="2"/>
        <charset val="-122"/>
      </rPr>
      <t>安唾乡江门村股份经济合作联合社</t>
    </r>
  </si>
  <si>
    <r>
      <rPr>
        <sz val="18"/>
        <rFont val="仿宋_GB2312"/>
        <family val="2"/>
        <charset val="-122"/>
      </rPr>
      <t>总建筑面积</t>
    </r>
    <r>
      <rPr>
        <sz val="18"/>
        <rFont val="Times New Roman"/>
        <family val="2"/>
        <charset val="-122"/>
      </rPr>
      <t>l2178</t>
    </r>
    <r>
      <rPr>
        <sz val="18"/>
        <rFont val="仿宋_GB2312"/>
        <family val="2"/>
        <charset val="-122"/>
      </rPr>
      <t>平方米，主要建设内容为标准厂房建设及配套设施建设等</t>
    </r>
  </si>
  <si>
    <r>
      <rPr>
        <sz val="18"/>
        <rFont val="仿宋_GB2312"/>
        <family val="2"/>
        <charset val="-122"/>
      </rPr>
      <t>计划一季度完成总工程量的</t>
    </r>
    <r>
      <rPr>
        <sz val="18"/>
        <rFont val="Times New Roman"/>
        <family val="2"/>
        <charset val="-122"/>
      </rPr>
      <t>30%</t>
    </r>
    <r>
      <rPr>
        <sz val="18"/>
        <rFont val="仿宋_GB2312"/>
        <family val="2"/>
        <charset val="-122"/>
      </rPr>
      <t>，正在进行主体建设</t>
    </r>
  </si>
  <si>
    <r>
      <rPr>
        <sz val="18"/>
        <rFont val="仿宋_GB2312"/>
        <family val="2"/>
        <charset val="-122"/>
      </rPr>
      <t>计划二季度完成总工程量的</t>
    </r>
    <r>
      <rPr>
        <sz val="18"/>
        <rFont val="Times New Roman"/>
        <family val="2"/>
        <charset val="-122"/>
      </rPr>
      <t>50%</t>
    </r>
  </si>
  <si>
    <r>
      <rPr>
        <sz val="18"/>
        <rFont val="仿宋_GB2312"/>
        <family val="2"/>
        <charset val="-122"/>
      </rPr>
      <t>计划三季度完成总工程量的</t>
    </r>
    <r>
      <rPr>
        <sz val="18"/>
        <rFont val="Times New Roman"/>
        <family val="2"/>
        <charset val="-122"/>
      </rPr>
      <t>75%</t>
    </r>
  </si>
  <si>
    <r>
      <rPr>
        <sz val="18"/>
        <rFont val="仿宋_GB2312"/>
        <family val="2"/>
        <charset val="-122"/>
      </rPr>
      <t>计划四季度完成总工程量的</t>
    </r>
    <r>
      <rPr>
        <sz val="18"/>
        <rFont val="Times New Roman"/>
        <family val="2"/>
        <charset val="-122"/>
      </rPr>
      <t>90%</t>
    </r>
  </si>
  <si>
    <r>
      <rPr>
        <sz val="18"/>
        <rFont val="仿宋_GB2312"/>
        <family val="2"/>
        <charset val="-122"/>
      </rPr>
      <t>柳东新区智慧标准厂房</t>
    </r>
    <r>
      <rPr>
        <sz val="18"/>
        <rFont val="Times New Roman"/>
        <family val="2"/>
        <charset val="-122"/>
      </rPr>
      <t>B</t>
    </r>
    <r>
      <rPr>
        <sz val="18"/>
        <rFont val="仿宋_GB2312"/>
        <family val="2"/>
        <charset val="-122"/>
      </rPr>
      <t>区升级改造</t>
    </r>
  </si>
  <si>
    <r>
      <rPr>
        <sz val="18"/>
        <rFont val="仿宋_GB2312"/>
        <family val="2"/>
        <charset val="-122"/>
      </rPr>
      <t>原址净用地面积</t>
    </r>
    <r>
      <rPr>
        <sz val="18"/>
        <rFont val="Times New Roman"/>
        <family val="2"/>
        <charset val="-122"/>
      </rPr>
      <t>194.70</t>
    </r>
    <r>
      <rPr>
        <sz val="18"/>
        <rFont val="仿宋_GB2312"/>
        <family val="2"/>
        <charset val="-122"/>
      </rPr>
      <t>亩，总建筑面积为</t>
    </r>
    <r>
      <rPr>
        <sz val="18"/>
        <rFont val="Times New Roman"/>
        <family val="2"/>
        <charset val="-122"/>
      </rPr>
      <t>13.77</t>
    </r>
    <r>
      <rPr>
        <sz val="18"/>
        <rFont val="仿宋_GB2312"/>
        <family val="2"/>
        <charset val="-122"/>
      </rPr>
      <t>万平方米。本次升级改造不涉及新增用地，升级改造涉及</t>
    </r>
    <r>
      <rPr>
        <sz val="18"/>
        <rFont val="Times New Roman"/>
        <family val="2"/>
        <charset val="-122"/>
      </rPr>
      <t>12</t>
    </r>
    <r>
      <rPr>
        <sz val="18"/>
        <rFont val="仿宋_GB2312"/>
        <family val="2"/>
        <charset val="-122"/>
      </rPr>
      <t>栋厂房墙体和部分厂房屋面</t>
    </r>
  </si>
  <si>
    <r>
      <rPr>
        <sz val="18"/>
        <rFont val="仿宋_GB2312"/>
        <family val="2"/>
        <charset val="-122"/>
      </rPr>
      <t>拆除改造完成</t>
    </r>
    <r>
      <rPr>
        <sz val="18"/>
        <rFont val="Times New Roman"/>
        <family val="2"/>
        <charset val="-122"/>
      </rPr>
      <t>10</t>
    </r>
    <r>
      <rPr>
        <sz val="18"/>
        <rFont val="仿宋_GB2312"/>
        <family val="2"/>
        <charset val="-122"/>
      </rPr>
      <t>％</t>
    </r>
  </si>
  <si>
    <r>
      <rPr>
        <sz val="18"/>
        <rFont val="仿宋_GB2312"/>
        <family val="2"/>
        <charset val="-122"/>
      </rPr>
      <t>拆除改造完成</t>
    </r>
    <r>
      <rPr>
        <sz val="18"/>
        <rFont val="Times New Roman"/>
        <family val="2"/>
        <charset val="-122"/>
      </rPr>
      <t>20</t>
    </r>
    <r>
      <rPr>
        <sz val="18"/>
        <rFont val="仿宋_GB2312"/>
        <family val="2"/>
        <charset val="-122"/>
      </rPr>
      <t>％</t>
    </r>
  </si>
  <si>
    <r>
      <rPr>
        <sz val="18"/>
        <rFont val="仿宋_GB2312"/>
        <family val="2"/>
        <charset val="-122"/>
      </rPr>
      <t>拆除改造完成</t>
    </r>
    <r>
      <rPr>
        <sz val="18"/>
        <rFont val="Times New Roman"/>
        <family val="2"/>
        <charset val="-122"/>
      </rPr>
      <t>30</t>
    </r>
    <r>
      <rPr>
        <sz val="18"/>
        <rFont val="仿宋_GB2312"/>
        <family val="2"/>
        <charset val="-122"/>
      </rPr>
      <t>％</t>
    </r>
  </si>
  <si>
    <r>
      <rPr>
        <sz val="18"/>
        <rFont val="仿宋_GB2312"/>
        <family val="2"/>
        <charset val="-122"/>
      </rPr>
      <t>桂中（柳州）粮油加工及物流产业园</t>
    </r>
    <r>
      <rPr>
        <sz val="18"/>
        <rFont val="Times New Roman"/>
        <family val="2"/>
        <charset val="-122"/>
      </rPr>
      <t>——</t>
    </r>
    <r>
      <rPr>
        <sz val="18"/>
        <rFont val="仿宋_GB2312"/>
        <family val="2"/>
        <charset val="-122"/>
      </rPr>
      <t>米粉产业园</t>
    </r>
  </si>
  <si>
    <r>
      <rPr>
        <sz val="18"/>
        <rFont val="仿宋_GB2312"/>
        <family val="2"/>
        <charset val="-122"/>
      </rPr>
      <t>市发展改革委</t>
    </r>
    <r>
      <rPr>
        <sz val="18"/>
        <rFont val="Times New Roman"/>
        <family val="2"/>
        <charset val="-122"/>
      </rPr>
      <t xml:space="preserve">
</t>
    </r>
    <r>
      <rPr>
        <sz val="18"/>
        <rFont val="仿宋_GB2312"/>
        <family val="2"/>
        <charset val="-122"/>
      </rPr>
      <t>柳北区政府</t>
    </r>
  </si>
  <si>
    <r>
      <rPr>
        <sz val="18"/>
        <rFont val="仿宋_GB2312"/>
        <family val="2"/>
        <charset val="-122"/>
      </rPr>
      <t>建设米粉加工标准化厂房、立体中转库、冷链仓库及配套设施</t>
    </r>
  </si>
  <si>
    <r>
      <rPr>
        <sz val="18"/>
        <rFont val="仿宋_GB2312"/>
        <family val="2"/>
        <charset val="-122"/>
      </rPr>
      <t>计划一季度完成总体工程量的</t>
    </r>
    <r>
      <rPr>
        <sz val="18"/>
        <rFont val="Times New Roman"/>
        <family val="2"/>
        <charset val="-122"/>
      </rPr>
      <t>10%</t>
    </r>
    <r>
      <rPr>
        <sz val="18"/>
        <rFont val="仿宋_GB2312"/>
        <family val="2"/>
        <charset val="-122"/>
      </rPr>
      <t>，进行土方平整、临时设施施工、基础施工</t>
    </r>
  </si>
  <si>
    <r>
      <rPr>
        <sz val="18"/>
        <rFont val="仿宋_GB2312"/>
        <family val="2"/>
        <charset val="-122"/>
      </rPr>
      <t>计划二季度完成总体工程量的</t>
    </r>
    <r>
      <rPr>
        <sz val="18"/>
        <rFont val="Times New Roman"/>
        <family val="2"/>
        <charset val="-122"/>
      </rPr>
      <t>12%</t>
    </r>
    <r>
      <rPr>
        <sz val="18"/>
        <rFont val="仿宋_GB2312"/>
        <family val="2"/>
        <charset val="-122"/>
      </rPr>
      <t>，基础主体施工</t>
    </r>
  </si>
  <si>
    <r>
      <rPr>
        <sz val="18"/>
        <rFont val="仿宋_GB2312"/>
        <family val="2"/>
        <charset val="-122"/>
      </rPr>
      <t>计划三季度完成总体工程量的</t>
    </r>
    <r>
      <rPr>
        <sz val="18"/>
        <rFont val="Times New Roman"/>
        <family val="2"/>
        <charset val="-122"/>
      </rPr>
      <t>15%</t>
    </r>
    <r>
      <rPr>
        <sz val="18"/>
        <rFont val="仿宋_GB2312"/>
        <family val="2"/>
        <charset val="-122"/>
      </rPr>
      <t>，基础主体施工，砖体砌筑</t>
    </r>
  </si>
  <si>
    <r>
      <rPr>
        <sz val="18"/>
        <rFont val="仿宋_GB2312"/>
        <family val="2"/>
        <charset val="-122"/>
      </rPr>
      <t>计划四季度完成总体工程量的</t>
    </r>
    <r>
      <rPr>
        <sz val="18"/>
        <rFont val="Times New Roman"/>
        <family val="2"/>
        <charset val="-122"/>
      </rPr>
      <t>20%</t>
    </r>
    <r>
      <rPr>
        <sz val="18"/>
        <rFont val="仿宋_GB2312"/>
        <family val="2"/>
        <charset val="-122"/>
      </rPr>
      <t>，基础主体施工，砖体砌筑</t>
    </r>
  </si>
  <si>
    <r>
      <rPr>
        <sz val="18"/>
        <rFont val="仿宋_GB2312"/>
        <family val="2"/>
        <charset val="-122"/>
      </rPr>
      <t>万洋旅装众创城一期</t>
    </r>
  </si>
  <si>
    <r>
      <rPr>
        <sz val="18"/>
        <rFont val="仿宋_GB2312"/>
        <family val="2"/>
        <charset val="-122"/>
      </rPr>
      <t>万洋众创城投资集团有限公司</t>
    </r>
  </si>
  <si>
    <r>
      <rPr>
        <sz val="18"/>
        <rFont val="仿宋_GB2312"/>
        <family val="2"/>
        <charset val="-122"/>
      </rPr>
      <t>一期约</t>
    </r>
    <r>
      <rPr>
        <sz val="18"/>
        <rFont val="Times New Roman"/>
        <family val="2"/>
        <charset val="-122"/>
      </rPr>
      <t>500</t>
    </r>
    <r>
      <rPr>
        <sz val="18"/>
        <rFont val="仿宋_GB2312"/>
        <family val="2"/>
        <charset val="-122"/>
      </rPr>
      <t>亩，本项目主要建设制造业集聚平台，将项目打造成为集制造研发、电子商务、仓储物流、生产生活配套、金融服务和智慧园区管理为一体的新型产业园区</t>
    </r>
  </si>
  <si>
    <r>
      <rPr>
        <sz val="18"/>
        <rFont val="仿宋_GB2312"/>
        <family val="2"/>
        <charset val="-122"/>
      </rPr>
      <t>完成</t>
    </r>
    <r>
      <rPr>
        <sz val="18"/>
        <rFont val="Times New Roman"/>
        <family val="2"/>
        <charset val="-122"/>
      </rPr>
      <t>15</t>
    </r>
    <r>
      <rPr>
        <sz val="18"/>
        <rFont val="仿宋_GB2312"/>
        <family val="2"/>
        <charset val="-122"/>
      </rPr>
      <t>栋标准厂房建设</t>
    </r>
  </si>
  <si>
    <r>
      <rPr>
        <sz val="18"/>
        <rFont val="仿宋_GB2312"/>
        <family val="2"/>
        <charset val="-122"/>
      </rPr>
      <t>完成</t>
    </r>
    <r>
      <rPr>
        <sz val="18"/>
        <rFont val="Times New Roman"/>
        <family val="2"/>
        <charset val="-122"/>
      </rPr>
      <t>5</t>
    </r>
    <r>
      <rPr>
        <sz val="18"/>
        <rFont val="仿宋_GB2312"/>
        <family val="2"/>
        <charset val="-122"/>
      </rPr>
      <t>栋厂房交付，剩余厂房主体施工</t>
    </r>
  </si>
  <si>
    <r>
      <t>15</t>
    </r>
    <r>
      <rPr>
        <sz val="18"/>
        <rFont val="仿宋_GB2312"/>
        <family val="2"/>
        <charset val="-122"/>
      </rPr>
      <t>栋厂房达到可交付条件</t>
    </r>
  </si>
  <si>
    <r>
      <rPr>
        <sz val="18"/>
        <rFont val="仿宋_GB2312"/>
        <family val="2"/>
        <charset val="-122"/>
      </rPr>
      <t>柳州东盟旅游食品产业园</t>
    </r>
  </si>
  <si>
    <r>
      <rPr>
        <sz val="18"/>
        <rFont val="仿宋_GB2312"/>
        <family val="2"/>
        <charset val="-122"/>
      </rPr>
      <t>用地面积</t>
    </r>
    <r>
      <rPr>
        <sz val="18"/>
        <rFont val="Times New Roman"/>
        <family val="2"/>
        <charset val="-122"/>
      </rPr>
      <t>26.8</t>
    </r>
    <r>
      <rPr>
        <sz val="18"/>
        <rFont val="仿宋_GB2312"/>
        <family val="2"/>
        <charset val="-122"/>
      </rPr>
      <t>万平方米，总建筑面积</t>
    </r>
    <r>
      <rPr>
        <sz val="18"/>
        <rFont val="Times New Roman"/>
        <family val="2"/>
        <charset val="-122"/>
      </rPr>
      <t>31.3</t>
    </r>
    <r>
      <rPr>
        <sz val="18"/>
        <rFont val="仿宋_GB2312"/>
        <family val="2"/>
        <charset val="-122"/>
      </rPr>
      <t>万平方米</t>
    </r>
  </si>
  <si>
    <r>
      <t>1</t>
    </r>
    <r>
      <rPr>
        <sz val="18"/>
        <rFont val="仿宋_GB2312"/>
        <family val="2"/>
        <charset val="-122"/>
      </rPr>
      <t>、</t>
    </r>
    <r>
      <rPr>
        <sz val="18"/>
        <rFont val="Times New Roman"/>
        <family val="2"/>
        <charset val="-122"/>
      </rPr>
      <t>31#</t>
    </r>
    <r>
      <rPr>
        <sz val="18"/>
        <rFont val="仿宋_GB2312"/>
        <family val="2"/>
        <charset val="-122"/>
      </rPr>
      <t>～</t>
    </r>
    <r>
      <rPr>
        <sz val="18"/>
        <rFont val="Times New Roman"/>
        <family val="2"/>
        <charset val="-122"/>
      </rPr>
      <t>35#</t>
    </r>
    <r>
      <rPr>
        <sz val="18"/>
        <rFont val="仿宋_GB2312"/>
        <family val="2"/>
        <charset val="-122"/>
      </rPr>
      <t>主体施工完成</t>
    </r>
    <r>
      <rPr>
        <sz val="18"/>
        <rFont val="Times New Roman"/>
        <family val="2"/>
        <charset val="-122"/>
      </rPr>
      <t>50%</t>
    </r>
    <r>
      <rPr>
        <sz val="18"/>
        <rFont val="仿宋_GB2312"/>
        <family val="2"/>
        <charset val="-122"/>
      </rPr>
      <t>；</t>
    </r>
    <r>
      <rPr>
        <sz val="18"/>
        <rFont val="Times New Roman"/>
        <family val="2"/>
        <charset val="-122"/>
      </rPr>
      <t xml:space="preserve">
2</t>
    </r>
    <r>
      <rPr>
        <sz val="18"/>
        <rFont val="仿宋_GB2312"/>
        <family val="2"/>
        <charset val="-122"/>
      </rPr>
      <t>、</t>
    </r>
    <r>
      <rPr>
        <sz val="18"/>
        <rFont val="Times New Roman"/>
        <family val="2"/>
        <charset val="-122"/>
      </rPr>
      <t>38~40#</t>
    </r>
    <r>
      <rPr>
        <sz val="18"/>
        <rFont val="仿宋_GB2312"/>
        <family val="2"/>
        <charset val="-122"/>
      </rPr>
      <t>楼基础施工、</t>
    </r>
    <r>
      <rPr>
        <sz val="18"/>
        <rFont val="Times New Roman"/>
        <family val="2"/>
        <charset val="-122"/>
      </rPr>
      <t>41~44</t>
    </r>
    <r>
      <rPr>
        <sz val="18"/>
        <rFont val="仿宋_GB2312"/>
        <family val="2"/>
        <charset val="-122"/>
      </rPr>
      <t>基础土方开挖；</t>
    </r>
    <r>
      <rPr>
        <sz val="18"/>
        <rFont val="Times New Roman"/>
        <family val="2"/>
        <charset val="-122"/>
      </rPr>
      <t>3</t>
    </r>
    <r>
      <rPr>
        <sz val="18"/>
        <rFont val="仿宋_GB2312"/>
        <family val="2"/>
        <charset val="-122"/>
      </rPr>
      <t>、污染土治理</t>
    </r>
  </si>
  <si>
    <r>
      <t>1</t>
    </r>
    <r>
      <rPr>
        <sz val="18"/>
        <rFont val="仿宋_GB2312"/>
        <family val="2"/>
        <charset val="-122"/>
      </rPr>
      <t>、</t>
    </r>
    <r>
      <rPr>
        <sz val="18"/>
        <rFont val="Times New Roman"/>
        <family val="2"/>
        <charset val="-122"/>
      </rPr>
      <t>31#</t>
    </r>
    <r>
      <rPr>
        <sz val="18"/>
        <rFont val="仿宋_GB2312"/>
        <family val="2"/>
        <charset val="-122"/>
      </rPr>
      <t>～</t>
    </r>
    <r>
      <rPr>
        <sz val="18"/>
        <rFont val="Times New Roman"/>
        <family val="2"/>
        <charset val="-122"/>
      </rPr>
      <t>35#</t>
    </r>
    <r>
      <rPr>
        <sz val="18"/>
        <rFont val="仿宋_GB2312"/>
        <family val="2"/>
        <charset val="-122"/>
      </rPr>
      <t>完成主体结构；完成</t>
    </r>
    <r>
      <rPr>
        <sz val="18"/>
        <rFont val="Times New Roman"/>
        <family val="2"/>
        <charset val="-122"/>
      </rPr>
      <t>50%</t>
    </r>
    <r>
      <rPr>
        <sz val="18"/>
        <rFont val="仿宋_GB2312"/>
        <family val="2"/>
        <charset val="-122"/>
      </rPr>
      <t>砌体工程。</t>
    </r>
    <r>
      <rPr>
        <sz val="18"/>
        <rFont val="Times New Roman"/>
        <family val="2"/>
        <charset val="-122"/>
      </rPr>
      <t xml:space="preserve">
2</t>
    </r>
    <r>
      <rPr>
        <sz val="18"/>
        <rFont val="仿宋_GB2312"/>
        <family val="2"/>
        <charset val="-122"/>
      </rPr>
      <t>、</t>
    </r>
    <r>
      <rPr>
        <sz val="18"/>
        <rFont val="Times New Roman"/>
        <family val="2"/>
        <charset val="-122"/>
      </rPr>
      <t>38~40#</t>
    </r>
    <r>
      <rPr>
        <sz val="18"/>
        <rFont val="仿宋_GB2312"/>
        <family val="2"/>
        <charset val="-122"/>
      </rPr>
      <t>楼主体施工、</t>
    </r>
    <r>
      <rPr>
        <sz val="18"/>
        <rFont val="Times New Roman"/>
        <family val="2"/>
        <charset val="-122"/>
      </rPr>
      <t>41~44</t>
    </r>
    <r>
      <rPr>
        <sz val="18"/>
        <rFont val="仿宋_GB2312"/>
        <family val="2"/>
        <charset val="-122"/>
      </rPr>
      <t>基础施工；</t>
    </r>
    <r>
      <rPr>
        <sz val="18"/>
        <rFont val="Times New Roman"/>
        <family val="2"/>
        <charset val="-122"/>
      </rPr>
      <t>3</t>
    </r>
    <r>
      <rPr>
        <sz val="18"/>
        <rFont val="仿宋_GB2312"/>
        <family val="2"/>
        <charset val="-122"/>
      </rPr>
      <t>、污染土治理</t>
    </r>
  </si>
  <si>
    <r>
      <t>1</t>
    </r>
    <r>
      <rPr>
        <sz val="18"/>
        <rFont val="仿宋_GB2312"/>
        <family val="2"/>
        <charset val="-122"/>
      </rPr>
      <t>、二期内墙腻子施工及水电施工；</t>
    </r>
    <r>
      <rPr>
        <sz val="18"/>
        <rFont val="Times New Roman"/>
        <family val="2"/>
        <charset val="-122"/>
      </rPr>
      <t xml:space="preserve">
2</t>
    </r>
    <r>
      <rPr>
        <sz val="18"/>
        <rFont val="仿宋_GB2312"/>
        <family val="2"/>
        <charset val="-122"/>
      </rPr>
      <t>、三期砌体工程及装饰工程施工；</t>
    </r>
    <r>
      <rPr>
        <sz val="18"/>
        <rFont val="Times New Roman"/>
        <family val="2"/>
        <charset val="-122"/>
      </rPr>
      <t>3</t>
    </r>
    <r>
      <rPr>
        <sz val="18"/>
        <rFont val="仿宋_GB2312"/>
        <family val="2"/>
        <charset val="-122"/>
      </rPr>
      <t>、污染土治理</t>
    </r>
  </si>
  <si>
    <r>
      <t>1</t>
    </r>
    <r>
      <rPr>
        <sz val="18"/>
        <rFont val="仿宋_GB2312"/>
        <family val="2"/>
        <charset val="-122"/>
      </rPr>
      <t>、二期消防调试及验收；</t>
    </r>
    <r>
      <rPr>
        <sz val="18"/>
        <rFont val="Times New Roman"/>
        <family val="2"/>
        <charset val="-122"/>
      </rPr>
      <t xml:space="preserve">
2</t>
    </r>
    <r>
      <rPr>
        <sz val="18"/>
        <rFont val="仿宋_GB2312"/>
        <family val="2"/>
        <charset val="-122"/>
      </rPr>
      <t>、三期水电、消防工程及装饰工程施工；</t>
    </r>
    <r>
      <rPr>
        <sz val="18"/>
        <rFont val="Times New Roman"/>
        <family val="2"/>
        <charset val="-122"/>
      </rPr>
      <t>3</t>
    </r>
    <r>
      <rPr>
        <sz val="18"/>
        <rFont val="仿宋_GB2312"/>
        <family val="2"/>
        <charset val="-122"/>
      </rPr>
      <t>、污染土治理完工</t>
    </r>
  </si>
  <si>
    <r>
      <rPr>
        <sz val="18"/>
        <rFont val="仿宋_GB2312"/>
        <family val="2"/>
        <charset val="-122"/>
      </rPr>
      <t>柳州市生态有机绿色食品加工基地</t>
    </r>
  </si>
  <si>
    <r>
      <rPr>
        <sz val="18"/>
        <rFont val="仿宋_GB2312"/>
        <family val="2"/>
        <charset val="-122"/>
      </rPr>
      <t>项目用地面积约</t>
    </r>
    <r>
      <rPr>
        <sz val="18"/>
        <rFont val="Times New Roman"/>
        <family val="2"/>
        <charset val="-122"/>
      </rPr>
      <t>253656.81</t>
    </r>
    <r>
      <rPr>
        <sz val="18"/>
        <rFont val="仿宋_GB2312"/>
        <family val="2"/>
        <charset val="-122"/>
      </rPr>
      <t>平方米（约合</t>
    </r>
    <r>
      <rPr>
        <sz val="18"/>
        <rFont val="Times New Roman"/>
        <family val="2"/>
        <charset val="-122"/>
      </rPr>
      <t>380.48</t>
    </r>
    <r>
      <rPr>
        <sz val="18"/>
        <rFont val="仿宋_GB2312"/>
        <family val="2"/>
        <charset val="-122"/>
      </rPr>
      <t>亩），建设标准厂房、综合研发楼、试验及检测中心等，包括洛维排水干渠、柳州市农副食品加工园项目一、二期子项目</t>
    </r>
  </si>
  <si>
    <r>
      <rPr>
        <sz val="18"/>
        <rFont val="仿宋_GB2312"/>
        <family val="2"/>
        <charset val="-122"/>
      </rPr>
      <t>计划一季度完成总工程量的</t>
    </r>
    <r>
      <rPr>
        <sz val="18"/>
        <rFont val="Times New Roman"/>
        <family val="2"/>
        <charset val="-122"/>
      </rPr>
      <t>5</t>
    </r>
    <r>
      <rPr>
        <sz val="18"/>
        <rFont val="Times New Roman"/>
        <family val="2"/>
        <charset val="-122"/>
      </rPr>
      <t>%</t>
    </r>
    <r>
      <rPr>
        <sz val="18"/>
        <rFont val="仿宋_GB2312"/>
        <family val="2"/>
        <charset val="-122"/>
      </rPr>
      <t>，已完成基础结构施工，同步开展主体结构施工工作。</t>
    </r>
  </si>
  <si>
    <r>
      <rPr>
        <sz val="18"/>
        <rFont val="仿宋_GB2312"/>
        <family val="2"/>
        <charset val="-122"/>
      </rPr>
      <t>计划二季度完成总工程量的</t>
    </r>
    <r>
      <rPr>
        <sz val="18"/>
        <rFont val="Times New Roman"/>
        <family val="2"/>
        <charset val="-122"/>
      </rPr>
      <t>15</t>
    </r>
    <r>
      <rPr>
        <sz val="18"/>
        <rFont val="Times New Roman"/>
        <family val="2"/>
        <charset val="-122"/>
      </rPr>
      <t>%</t>
    </r>
    <r>
      <rPr>
        <sz val="18"/>
        <rFont val="仿宋_GB2312"/>
        <family val="2"/>
        <charset val="-122"/>
      </rPr>
      <t>，开展主体结构施工工作。</t>
    </r>
  </si>
  <si>
    <r>
      <rPr>
        <sz val="18"/>
        <rFont val="仿宋_GB2312"/>
        <family val="2"/>
        <charset val="-122"/>
      </rPr>
      <t>计划三季度完成总工程量的</t>
    </r>
    <r>
      <rPr>
        <sz val="18"/>
        <rFont val="Times New Roman"/>
        <family val="2"/>
        <charset val="-122"/>
      </rPr>
      <t>20</t>
    </r>
    <r>
      <rPr>
        <sz val="18"/>
        <rFont val="Times New Roman"/>
        <family val="2"/>
        <charset val="-122"/>
      </rPr>
      <t>%</t>
    </r>
    <r>
      <rPr>
        <sz val="18"/>
        <rFont val="仿宋_GB2312"/>
        <family val="2"/>
        <charset val="-122"/>
      </rPr>
      <t>，开展主体结构施工工作。</t>
    </r>
  </si>
  <si>
    <r>
      <rPr>
        <sz val="18"/>
        <rFont val="仿宋_GB2312"/>
        <family val="2"/>
        <charset val="-122"/>
      </rPr>
      <t>计划四季度完成总工程量的</t>
    </r>
    <r>
      <rPr>
        <sz val="18"/>
        <rFont val="Times New Roman"/>
        <family val="2"/>
        <charset val="-122"/>
      </rPr>
      <t>25</t>
    </r>
    <r>
      <rPr>
        <sz val="18"/>
        <rFont val="Times New Roman"/>
        <family val="2"/>
        <charset val="-122"/>
      </rPr>
      <t>%</t>
    </r>
    <r>
      <rPr>
        <sz val="18"/>
        <rFont val="仿宋_GB2312"/>
        <family val="2"/>
        <charset val="-122"/>
      </rPr>
      <t>，开展主体结构施工工作。</t>
    </r>
  </si>
  <si>
    <r>
      <rPr>
        <sz val="18"/>
        <rFont val="仿宋_GB2312"/>
        <family val="2"/>
        <charset val="-122"/>
      </rPr>
      <t>融水苗族自治县工业集中区</t>
    </r>
    <r>
      <rPr>
        <sz val="18"/>
        <rFont val="Times New Roman"/>
        <family val="2"/>
        <charset val="-122"/>
      </rPr>
      <t>--</t>
    </r>
    <r>
      <rPr>
        <sz val="18"/>
        <rFont val="仿宋_GB2312"/>
        <family val="2"/>
        <charset val="-122"/>
      </rPr>
      <t>康田香杉科技产业园</t>
    </r>
  </si>
  <si>
    <r>
      <rPr>
        <sz val="18"/>
        <rFont val="仿宋_GB2312"/>
        <family val="2"/>
        <charset val="-122"/>
      </rPr>
      <t>用地面积约</t>
    </r>
    <r>
      <rPr>
        <sz val="18"/>
        <rFont val="Times New Roman"/>
        <family val="2"/>
        <charset val="-122"/>
      </rPr>
      <t>759371.35</t>
    </r>
    <r>
      <rPr>
        <sz val="18"/>
        <rFont val="仿宋_GB2312"/>
        <family val="2"/>
        <charset val="-122"/>
      </rPr>
      <t>平方米（合</t>
    </r>
    <r>
      <rPr>
        <sz val="18"/>
        <rFont val="Times New Roman"/>
        <family val="2"/>
        <charset val="-122"/>
      </rPr>
      <t>1139.05</t>
    </r>
    <r>
      <rPr>
        <sz val="18"/>
        <rFont val="仿宋_GB2312"/>
        <family val="2"/>
        <charset val="-122"/>
      </rPr>
      <t>亩），其中园区路网用地面积约</t>
    </r>
    <r>
      <rPr>
        <sz val="18"/>
        <rFont val="Times New Roman"/>
        <family val="2"/>
        <charset val="-122"/>
      </rPr>
      <t>20</t>
    </r>
    <r>
      <rPr>
        <sz val="18"/>
        <rFont val="仿宋_GB2312"/>
        <family val="2"/>
        <charset val="-122"/>
      </rPr>
      <t>万平方米（合</t>
    </r>
    <r>
      <rPr>
        <sz val="18"/>
        <rFont val="Times New Roman"/>
        <family val="2"/>
        <charset val="-122"/>
      </rPr>
      <t>309</t>
    </r>
    <r>
      <rPr>
        <sz val="18"/>
        <rFont val="仿宋_GB2312"/>
        <family val="2"/>
        <charset val="-122"/>
      </rPr>
      <t>亩），工业用地面积</t>
    </r>
    <r>
      <rPr>
        <sz val="18"/>
        <rFont val="Times New Roman"/>
        <family val="2"/>
        <charset val="-122"/>
      </rPr>
      <t>55</t>
    </r>
    <r>
      <rPr>
        <sz val="18"/>
        <rFont val="仿宋_GB2312"/>
        <family val="2"/>
        <charset val="-122"/>
      </rPr>
      <t>万平方米（约合</t>
    </r>
    <r>
      <rPr>
        <sz val="18"/>
        <rFont val="Times New Roman"/>
        <family val="2"/>
        <charset val="-122"/>
      </rPr>
      <t>829</t>
    </r>
    <r>
      <rPr>
        <sz val="18"/>
        <rFont val="仿宋_GB2312"/>
        <family val="2"/>
        <charset val="-122"/>
      </rPr>
      <t>亩），本项目总建筑面积</t>
    </r>
    <r>
      <rPr>
        <sz val="18"/>
        <rFont val="Times New Roman"/>
        <family val="2"/>
        <charset val="-122"/>
      </rPr>
      <t>30</t>
    </r>
    <r>
      <rPr>
        <sz val="18"/>
        <rFont val="仿宋_GB2312"/>
        <family val="2"/>
        <charset val="-122"/>
      </rPr>
      <t>万平方米，主要建设内容包括标准厂房面积</t>
    </r>
    <r>
      <rPr>
        <sz val="18"/>
        <rFont val="Times New Roman"/>
        <family val="2"/>
        <charset val="-122"/>
      </rPr>
      <t>18</t>
    </r>
    <r>
      <rPr>
        <sz val="18"/>
        <rFont val="仿宋_GB2312"/>
        <family val="2"/>
        <charset val="-122"/>
      </rPr>
      <t>万平方米</t>
    </r>
  </si>
  <si>
    <r>
      <rPr>
        <sz val="18"/>
        <rFont val="仿宋_GB2312"/>
        <family val="2"/>
        <charset val="-122"/>
      </rPr>
      <t>完成总体工程量的</t>
    </r>
    <r>
      <rPr>
        <sz val="18"/>
        <rFont val="Times New Roman"/>
        <family val="2"/>
        <charset val="-122"/>
      </rPr>
      <t>10%</t>
    </r>
  </si>
  <si>
    <r>
      <t>1-7#</t>
    </r>
    <r>
      <rPr>
        <sz val="18"/>
        <rFont val="仿宋_GB2312"/>
        <family val="2"/>
        <charset val="-122"/>
      </rPr>
      <t>厂房主体建设</t>
    </r>
  </si>
  <si>
    <r>
      <rPr>
        <sz val="18"/>
        <rFont val="仿宋_GB2312"/>
        <family val="2"/>
        <charset val="-122"/>
      </rPr>
      <t>完成</t>
    </r>
    <r>
      <rPr>
        <sz val="18"/>
        <rFont val="Times New Roman"/>
        <family val="2"/>
        <charset val="-122"/>
      </rPr>
      <t>1-7#</t>
    </r>
    <r>
      <rPr>
        <sz val="18"/>
        <rFont val="仿宋_GB2312"/>
        <family val="2"/>
        <charset val="-122"/>
      </rPr>
      <t>厂房主体建设</t>
    </r>
  </si>
  <si>
    <r>
      <rPr>
        <sz val="18"/>
        <rFont val="仿宋_GB2312"/>
        <family val="2"/>
        <charset val="-122"/>
      </rPr>
      <t>柳州市方便速食品加工基地</t>
    </r>
  </si>
  <si>
    <r>
      <rPr>
        <sz val="18"/>
        <rFont val="仿宋_GB2312"/>
        <family val="2"/>
        <charset val="-122"/>
      </rPr>
      <t>项目用地面积约约</t>
    </r>
    <r>
      <rPr>
        <sz val="18"/>
        <rFont val="Times New Roman"/>
        <family val="2"/>
        <charset val="-122"/>
      </rPr>
      <t>311.99</t>
    </r>
    <r>
      <rPr>
        <sz val="18"/>
        <rFont val="仿宋_GB2312"/>
        <family val="2"/>
        <charset val="-122"/>
      </rPr>
      <t>亩，新建食品加工厂建筑面积</t>
    </r>
    <r>
      <rPr>
        <sz val="18"/>
        <rFont val="Times New Roman"/>
        <family val="2"/>
        <charset val="-122"/>
      </rPr>
      <t>379614.18</t>
    </r>
    <r>
      <rPr>
        <sz val="18"/>
        <rFont val="仿宋_GB2312"/>
        <family val="2"/>
        <charset val="-122"/>
      </rPr>
      <t>平方米。项目包含：柳州市方便速食产品生产基地、洛维工业集中区给水加压站配套给水管道工程、河表片区基础设施</t>
    </r>
    <r>
      <rPr>
        <sz val="18"/>
        <rFont val="Times New Roman"/>
        <family val="2"/>
        <charset val="-122"/>
      </rPr>
      <t>(</t>
    </r>
    <r>
      <rPr>
        <sz val="18"/>
        <rFont val="仿宋_GB2312"/>
        <family val="2"/>
        <charset val="-122"/>
      </rPr>
      <t>横二路</t>
    </r>
    <r>
      <rPr>
        <sz val="18"/>
        <rFont val="Times New Roman"/>
        <family val="2"/>
        <charset val="-122"/>
      </rPr>
      <t>)</t>
    </r>
    <r>
      <rPr>
        <sz val="18"/>
        <rFont val="仿宋_GB2312"/>
        <family val="2"/>
        <charset val="-122"/>
      </rPr>
      <t>、柳州市河表片区河表路（一期）</t>
    </r>
  </si>
  <si>
    <r>
      <rPr>
        <sz val="18"/>
        <rFont val="仿宋_GB2312"/>
        <family val="2"/>
        <charset val="-122"/>
      </rPr>
      <t>计划一季度全部现浇主体结构完成；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标厂砌体完成</t>
    </r>
    <r>
      <rPr>
        <sz val="18"/>
        <rFont val="Times New Roman"/>
        <family val="2"/>
        <charset val="-122"/>
      </rPr>
      <t>60%</t>
    </r>
    <r>
      <rPr>
        <sz val="18"/>
        <rFont val="仿宋_GB2312"/>
        <family val="2"/>
        <charset val="-122"/>
      </rPr>
      <t>。</t>
    </r>
  </si>
  <si>
    <r>
      <rPr>
        <sz val="18"/>
        <rFont val="仿宋_GB2312"/>
        <family val="2"/>
        <charset val="-122"/>
      </rPr>
      <t>计划二季度</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标厂装饰装修完成；</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标厂主体结构验收，装饰装修完成</t>
    </r>
    <r>
      <rPr>
        <sz val="18"/>
        <rFont val="Times New Roman"/>
        <family val="2"/>
        <charset val="-122"/>
      </rPr>
      <t>50%</t>
    </r>
    <r>
      <rPr>
        <sz val="18"/>
        <rFont val="仿宋_GB2312"/>
        <family val="2"/>
        <charset val="-122"/>
      </rPr>
      <t>。</t>
    </r>
  </si>
  <si>
    <r>
      <rPr>
        <sz val="18"/>
        <rFont val="仿宋_GB2312"/>
        <family val="2"/>
        <charset val="-122"/>
      </rPr>
      <t>计划三季度</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标厂装饰装修验收；室外工程完成</t>
    </r>
    <r>
      <rPr>
        <sz val="18"/>
        <rFont val="Times New Roman"/>
        <family val="2"/>
        <charset val="-122"/>
      </rPr>
      <t>50%</t>
    </r>
    <r>
      <rPr>
        <sz val="18"/>
        <rFont val="仿宋_GB2312"/>
        <family val="2"/>
        <charset val="-122"/>
      </rPr>
      <t>。</t>
    </r>
  </si>
  <si>
    <r>
      <rPr>
        <sz val="18"/>
        <rFont val="仿宋_GB2312"/>
        <family val="2"/>
        <charset val="-122"/>
      </rPr>
      <t>计划四季度完成地块一</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标厂主体施工。</t>
    </r>
  </si>
  <si>
    <r>
      <rPr>
        <sz val="18"/>
        <rFont val="仿宋_GB2312"/>
        <family val="2"/>
        <charset val="-122"/>
      </rPr>
      <t>北部生态新区智能工程机械配套产业园（二期）</t>
    </r>
  </si>
  <si>
    <r>
      <rPr>
        <sz val="18"/>
        <rFont val="仿宋_GB2312"/>
        <family val="2"/>
        <charset val="-122"/>
      </rPr>
      <t>总建筑面积</t>
    </r>
    <r>
      <rPr>
        <sz val="18"/>
        <rFont val="Times New Roman"/>
        <family val="2"/>
        <charset val="-122"/>
      </rPr>
      <t>163968.3</t>
    </r>
    <r>
      <rPr>
        <sz val="18"/>
        <rFont val="仿宋_GB2312"/>
        <family val="2"/>
        <charset val="-122"/>
      </rPr>
      <t>平方米。主要建设内容：建设标准厂房、园区配套用房</t>
    </r>
  </si>
  <si>
    <r>
      <rPr>
        <sz val="18"/>
        <rFont val="仿宋_GB2312"/>
        <family val="2"/>
        <charset val="-122"/>
      </rPr>
      <t>计划一季度开工，进行土方及基础工程施工，完成总工程的</t>
    </r>
    <r>
      <rPr>
        <sz val="18"/>
        <rFont val="Times New Roman"/>
        <family val="2"/>
        <charset val="-122"/>
      </rPr>
      <t>5%</t>
    </r>
  </si>
  <si>
    <r>
      <rPr>
        <sz val="18"/>
        <rFont val="仿宋_GB2312"/>
        <family val="2"/>
        <charset val="-122"/>
      </rPr>
      <t>计划二季度进行土方及基础工程施工，完成总工程的</t>
    </r>
    <r>
      <rPr>
        <sz val="18"/>
        <rFont val="Times New Roman"/>
        <family val="2"/>
        <charset val="-122"/>
      </rPr>
      <t>10%</t>
    </r>
  </si>
  <si>
    <r>
      <rPr>
        <sz val="18"/>
        <rFont val="仿宋_GB2312"/>
        <family val="2"/>
        <charset val="-122"/>
      </rPr>
      <t>计划三季度进行主体结构工程施工，完成总工程的</t>
    </r>
    <r>
      <rPr>
        <sz val="18"/>
        <rFont val="Times New Roman"/>
        <family val="2"/>
        <charset val="-122"/>
      </rPr>
      <t>15%</t>
    </r>
  </si>
  <si>
    <r>
      <rPr>
        <sz val="18"/>
        <rFont val="仿宋_GB2312"/>
        <family val="2"/>
        <charset val="-122"/>
      </rPr>
      <t>计划四季度进行主体结构工程施工，完成总工程的</t>
    </r>
    <r>
      <rPr>
        <sz val="18"/>
        <rFont val="Times New Roman"/>
        <family val="2"/>
        <charset val="-122"/>
      </rPr>
      <t>20%</t>
    </r>
  </si>
  <si>
    <r>
      <rPr>
        <sz val="18"/>
        <rFont val="仿宋_GB2312"/>
        <family val="2"/>
        <charset val="-122"/>
      </rPr>
      <t>柳州联东</t>
    </r>
    <r>
      <rPr>
        <sz val="18"/>
        <rFont val="Times New Roman"/>
        <family val="2"/>
        <charset val="-122"/>
      </rPr>
      <t>U</t>
    </r>
    <r>
      <rPr>
        <sz val="18"/>
        <rFont val="仿宋_GB2312"/>
        <family val="2"/>
        <charset val="-122"/>
      </rPr>
      <t>谷阳和生态科技园</t>
    </r>
  </si>
  <si>
    <r>
      <rPr>
        <sz val="18"/>
        <rFont val="仿宋_GB2312"/>
        <family val="2"/>
        <charset val="-122"/>
      </rPr>
      <t>柳州联东首岳实业有限公司</t>
    </r>
  </si>
  <si>
    <r>
      <rPr>
        <sz val="18"/>
        <rFont val="仿宋_GB2312"/>
        <family val="2"/>
        <charset val="-122"/>
      </rPr>
      <t>建设标准厂房</t>
    </r>
    <r>
      <rPr>
        <sz val="18"/>
        <rFont val="Times New Roman"/>
        <family val="2"/>
        <charset val="-122"/>
      </rPr>
      <t>7.5</t>
    </r>
    <r>
      <rPr>
        <sz val="18"/>
        <rFont val="仿宋_GB2312"/>
        <family val="2"/>
        <charset val="-122"/>
      </rPr>
      <t>万平方米</t>
    </r>
  </si>
  <si>
    <r>
      <rPr>
        <sz val="18"/>
        <rFont val="仿宋_GB2312"/>
        <family val="2"/>
        <charset val="-122"/>
      </rPr>
      <t>主体结构施工，部分厂房出租</t>
    </r>
  </si>
  <si>
    <r>
      <rPr>
        <sz val="18"/>
        <rFont val="仿宋_GB2312"/>
        <family val="2"/>
        <charset val="-122"/>
      </rPr>
      <t>项目已竣工</t>
    </r>
  </si>
  <si>
    <r>
      <rPr>
        <sz val="18"/>
        <rFont val="仿宋_GB2312"/>
        <family val="2"/>
        <charset val="-122"/>
      </rPr>
      <t>主体验收</t>
    </r>
  </si>
  <si>
    <r>
      <rPr>
        <sz val="18"/>
        <rFont val="仿宋_GB2312"/>
        <family val="2"/>
        <charset val="-122"/>
      </rPr>
      <t>厂房出租</t>
    </r>
  </si>
  <si>
    <r>
      <rPr>
        <sz val="18"/>
        <rFont val="仿宋_GB2312"/>
        <family val="2"/>
        <charset val="-122"/>
      </rPr>
      <t>联东</t>
    </r>
    <r>
      <rPr>
        <sz val="18"/>
        <rFont val="Times New Roman"/>
        <family val="2"/>
        <charset val="-122"/>
      </rPr>
      <t>U</t>
    </r>
    <r>
      <rPr>
        <sz val="18"/>
        <rFont val="仿宋_GB2312"/>
        <family val="2"/>
        <charset val="-122"/>
      </rPr>
      <t>谷柳州智能制造产业园</t>
    </r>
  </si>
  <si>
    <r>
      <rPr>
        <sz val="18"/>
        <rFont val="仿宋_GB2312"/>
        <family val="2"/>
        <charset val="-122"/>
      </rPr>
      <t>柳州联东金祺实业有限公司</t>
    </r>
  </si>
  <si>
    <r>
      <rPr>
        <sz val="18"/>
        <rFont val="仿宋_GB2312"/>
        <family val="2"/>
        <charset val="-122"/>
      </rPr>
      <t>项目用地约</t>
    </r>
    <r>
      <rPr>
        <sz val="18"/>
        <rFont val="Times New Roman"/>
        <family val="2"/>
        <charset val="-122"/>
      </rPr>
      <t>123.58</t>
    </r>
    <r>
      <rPr>
        <sz val="18"/>
        <rFont val="仿宋_GB2312"/>
        <family val="2"/>
        <charset val="-122"/>
      </rPr>
      <t>亩，建设标准厂房</t>
    </r>
    <r>
      <rPr>
        <sz val="18"/>
        <rFont val="Times New Roman"/>
        <family val="2"/>
        <charset val="-122"/>
      </rPr>
      <t>7.37</t>
    </r>
    <r>
      <rPr>
        <sz val="18"/>
        <rFont val="仿宋_GB2312"/>
        <family val="2"/>
        <charset val="-122"/>
      </rPr>
      <t>万平方米。建设内容为标准厂房、定制厂房、配套设施等</t>
    </r>
  </si>
  <si>
    <r>
      <rPr>
        <sz val="18"/>
        <rFont val="仿宋_GB2312"/>
        <family val="2"/>
        <charset val="-122"/>
      </rPr>
      <t>桩基完工</t>
    </r>
  </si>
  <si>
    <r>
      <rPr>
        <sz val="18"/>
        <rFont val="仿宋_GB2312"/>
        <family val="2"/>
        <charset val="-122"/>
      </rPr>
      <t>北部生态新区智能工程配套产业园（一期）</t>
    </r>
  </si>
  <si>
    <r>
      <rPr>
        <sz val="18"/>
        <rFont val="仿宋_GB2312"/>
        <family val="2"/>
        <charset val="-122"/>
      </rPr>
      <t>总建筑面积</t>
    </r>
    <r>
      <rPr>
        <sz val="18"/>
        <rFont val="Times New Roman"/>
        <family val="2"/>
        <charset val="-122"/>
      </rPr>
      <t>136700.2</t>
    </r>
    <r>
      <rPr>
        <sz val="18"/>
        <rFont val="仿宋_GB2312"/>
        <family val="2"/>
        <charset val="-122"/>
      </rPr>
      <t>平方米。主要建设内容：建设厂房（主要用于柳工上下游产业链相关产业）、园区配套用房</t>
    </r>
  </si>
  <si>
    <r>
      <rPr>
        <sz val="18"/>
        <rFont val="仿宋_GB2312"/>
        <family val="2"/>
        <charset val="-122"/>
      </rPr>
      <t>计划一季度开工，进行土方及基础工程施工，完成总工程的</t>
    </r>
    <r>
      <rPr>
        <sz val="18"/>
        <rFont val="Times New Roman"/>
        <family val="2"/>
        <charset val="-122"/>
      </rPr>
      <t>5%</t>
    </r>
    <r>
      <rPr>
        <sz val="18"/>
        <rFont val="仿宋_GB2312"/>
        <family val="2"/>
        <charset val="-122"/>
      </rPr>
      <t>。</t>
    </r>
  </si>
  <si>
    <r>
      <rPr>
        <sz val="18"/>
        <rFont val="仿宋_GB2312"/>
        <family val="2"/>
        <charset val="-122"/>
      </rPr>
      <t>计划二季度进行土方及基础工程施工，完成总工程的</t>
    </r>
    <r>
      <rPr>
        <sz val="18"/>
        <rFont val="Times New Roman"/>
        <family val="2"/>
        <charset val="-122"/>
      </rPr>
      <t>10%</t>
    </r>
    <r>
      <rPr>
        <sz val="18"/>
        <rFont val="仿宋_GB2312"/>
        <family val="2"/>
        <charset val="-122"/>
      </rPr>
      <t>。</t>
    </r>
  </si>
  <si>
    <r>
      <rPr>
        <sz val="18"/>
        <rFont val="仿宋_GB2312"/>
        <family val="2"/>
        <charset val="-122"/>
      </rPr>
      <t>计划三季度进行主体结构工程施工，完成总工程的</t>
    </r>
    <r>
      <rPr>
        <sz val="18"/>
        <rFont val="Times New Roman"/>
        <family val="2"/>
        <charset val="-122"/>
      </rPr>
      <t>15%</t>
    </r>
    <r>
      <rPr>
        <sz val="18"/>
        <rFont val="仿宋_GB2312"/>
        <family val="2"/>
        <charset val="-122"/>
      </rPr>
      <t>。</t>
    </r>
  </si>
  <si>
    <r>
      <rPr>
        <sz val="18"/>
        <rFont val="仿宋_GB2312"/>
        <family val="2"/>
        <charset val="-122"/>
      </rPr>
      <t>计划四季度进行主体结构工程施工，完成总工程的</t>
    </r>
    <r>
      <rPr>
        <sz val="18"/>
        <rFont val="Times New Roman"/>
        <family val="2"/>
        <charset val="-122"/>
      </rPr>
      <t>20%</t>
    </r>
    <r>
      <rPr>
        <sz val="18"/>
        <rFont val="仿宋_GB2312"/>
        <family val="2"/>
        <charset val="-122"/>
      </rPr>
      <t>。</t>
    </r>
  </si>
  <si>
    <r>
      <rPr>
        <sz val="18"/>
        <rFont val="仿宋_GB2312"/>
        <family val="2"/>
        <charset val="-122"/>
      </rPr>
      <t>鹿寨县新能源产业园区标准厂房及配套基础设施建设项目</t>
    </r>
  </si>
  <si>
    <r>
      <rPr>
        <sz val="18"/>
        <rFont val="仿宋_GB2312"/>
        <family val="2"/>
        <charset val="-122"/>
      </rPr>
      <t>柳州鹿寨兴鹿投资有限公司</t>
    </r>
  </si>
  <si>
    <r>
      <rPr>
        <sz val="18"/>
        <rFont val="仿宋_GB2312"/>
        <family val="2"/>
        <charset val="-122"/>
      </rPr>
      <t>总建筑面积为</t>
    </r>
    <r>
      <rPr>
        <sz val="18"/>
        <rFont val="Times New Roman"/>
        <family val="2"/>
        <charset val="-122"/>
      </rPr>
      <t>17</t>
    </r>
    <r>
      <rPr>
        <sz val="18"/>
        <rFont val="仿宋_GB2312"/>
        <family val="2"/>
        <charset val="-122"/>
      </rPr>
      <t>万平方米。主要建设办公综合楼、标准厂房、消防特勤救援站、规划道路以及室外配套工程</t>
    </r>
  </si>
  <si>
    <r>
      <rPr>
        <sz val="18"/>
        <rFont val="仿宋_GB2312"/>
        <family val="2"/>
        <charset val="-122"/>
      </rPr>
      <t>计划一季度完成主体建设</t>
    </r>
    <r>
      <rPr>
        <sz val="18"/>
        <rFont val="Times New Roman"/>
        <family val="2"/>
        <charset val="-122"/>
      </rPr>
      <t>10%</t>
    </r>
  </si>
  <si>
    <r>
      <rPr>
        <sz val="18"/>
        <rFont val="仿宋_GB2312"/>
        <family val="2"/>
        <charset val="-122"/>
      </rPr>
      <t>计划二季度完成主体建设</t>
    </r>
    <r>
      <rPr>
        <sz val="18"/>
        <rFont val="Times New Roman"/>
        <family val="2"/>
        <charset val="-122"/>
      </rPr>
      <t>20%</t>
    </r>
  </si>
  <si>
    <r>
      <rPr>
        <sz val="18"/>
        <rFont val="仿宋_GB2312"/>
        <family val="2"/>
        <charset val="-122"/>
      </rPr>
      <t>计划三季度完成主体建设</t>
    </r>
    <r>
      <rPr>
        <sz val="18"/>
        <rFont val="Times New Roman"/>
        <family val="2"/>
        <charset val="-122"/>
      </rPr>
      <t>30%</t>
    </r>
  </si>
  <si>
    <r>
      <rPr>
        <sz val="18"/>
        <rFont val="仿宋_GB2312"/>
        <family val="2"/>
        <charset val="-122"/>
      </rPr>
      <t>计划四季度完成主体建设</t>
    </r>
    <r>
      <rPr>
        <sz val="18"/>
        <rFont val="Times New Roman"/>
        <family val="2"/>
        <charset val="-122"/>
      </rPr>
      <t>40%</t>
    </r>
  </si>
  <si>
    <r>
      <rPr>
        <sz val="18"/>
        <rFont val="仿宋_GB2312"/>
        <family val="2"/>
        <charset val="-122"/>
      </rPr>
      <t>中国</t>
    </r>
    <r>
      <rPr>
        <sz val="18"/>
        <rFont val="Times New Roman"/>
        <family val="2"/>
        <charset val="-122"/>
      </rPr>
      <t>--</t>
    </r>
    <r>
      <rPr>
        <sz val="18"/>
        <rFont val="仿宋_GB2312"/>
        <family val="2"/>
        <charset val="-122"/>
      </rPr>
      <t>东盟（柳州）旅游装备制造产业园旅游防护用品基地（四期）</t>
    </r>
  </si>
  <si>
    <r>
      <rPr>
        <sz val="18"/>
        <rFont val="仿宋_GB2312"/>
        <family val="2"/>
        <charset val="-122"/>
      </rPr>
      <t>柳州市新北建设投资集团有限公司</t>
    </r>
  </si>
  <si>
    <r>
      <rPr>
        <sz val="18"/>
        <rFont val="仿宋_GB2312"/>
        <family val="2"/>
        <charset val="-122"/>
      </rPr>
      <t>总建筑面积约</t>
    </r>
    <r>
      <rPr>
        <sz val="18"/>
        <rFont val="Times New Roman"/>
        <family val="2"/>
        <charset val="-122"/>
      </rPr>
      <t>9.3</t>
    </r>
    <r>
      <rPr>
        <sz val="18"/>
        <rFont val="仿宋_GB2312"/>
        <family val="2"/>
        <charset val="-122"/>
      </rPr>
      <t>万平方米，其中建设标准厂房约</t>
    </r>
    <r>
      <rPr>
        <sz val="18"/>
        <rFont val="Times New Roman"/>
        <family val="2"/>
        <charset val="-122"/>
      </rPr>
      <t>6.5</t>
    </r>
    <r>
      <rPr>
        <sz val="18"/>
        <rFont val="仿宋_GB2312"/>
        <family val="2"/>
        <charset val="-122"/>
      </rPr>
      <t>万平方米、配套建设保障性租赁住房及设施</t>
    </r>
    <r>
      <rPr>
        <sz val="18"/>
        <rFont val="Times New Roman"/>
        <family val="2"/>
        <charset val="-122"/>
      </rPr>
      <t>2.8</t>
    </r>
    <r>
      <rPr>
        <sz val="18"/>
        <rFont val="仿宋_GB2312"/>
        <family val="2"/>
        <charset val="-122"/>
      </rPr>
      <t>万平方米</t>
    </r>
  </si>
  <si>
    <r>
      <rPr>
        <sz val="18"/>
        <rFont val="仿宋_GB2312"/>
        <family val="2"/>
        <charset val="-122"/>
      </rPr>
      <t>基础工程施工</t>
    </r>
  </si>
  <si>
    <r>
      <rPr>
        <sz val="18"/>
        <rFont val="仿宋_GB2312"/>
        <family val="2"/>
        <charset val="-122"/>
      </rPr>
      <t>主体工程施工</t>
    </r>
  </si>
  <si>
    <r>
      <rPr>
        <sz val="18"/>
        <rFont val="仿宋_GB2312"/>
        <family val="2"/>
        <charset val="-122"/>
      </rPr>
      <t>柳州网驿大健康产业园</t>
    </r>
  </si>
  <si>
    <r>
      <rPr>
        <sz val="18"/>
        <rFont val="仿宋_GB2312"/>
        <family val="2"/>
        <charset val="-122"/>
      </rPr>
      <t>浙江网驿产业园运营管理有限公司</t>
    </r>
  </si>
  <si>
    <r>
      <rPr>
        <sz val="18"/>
        <rFont val="仿宋_GB2312"/>
        <family val="2"/>
        <charset val="-122"/>
      </rPr>
      <t>主要建设厂房、研发楼及相关附属设施等</t>
    </r>
  </si>
  <si>
    <r>
      <rPr>
        <sz val="18"/>
        <rFont val="仿宋_GB2312"/>
        <family val="2"/>
        <charset val="-122"/>
      </rPr>
      <t>完成总工程量</t>
    </r>
    <r>
      <rPr>
        <sz val="18"/>
        <rFont val="Times New Roman"/>
        <family val="2"/>
        <charset val="-122"/>
      </rPr>
      <t>10%</t>
    </r>
    <r>
      <rPr>
        <sz val="18"/>
        <rFont val="仿宋_GB2312"/>
        <family val="2"/>
        <charset val="-122"/>
      </rPr>
      <t>，</t>
    </r>
    <r>
      <rPr>
        <sz val="18"/>
        <rFont val="Times New Roman"/>
        <family val="2"/>
        <charset val="-122"/>
      </rPr>
      <t>1-1</t>
    </r>
    <r>
      <rPr>
        <sz val="18"/>
        <rFont val="仿宋_GB2312"/>
        <family val="2"/>
        <charset val="-122"/>
      </rPr>
      <t>、</t>
    </r>
    <r>
      <rPr>
        <sz val="18"/>
        <rFont val="Times New Roman"/>
        <family val="2"/>
        <charset val="-122"/>
      </rPr>
      <t>2#</t>
    </r>
    <r>
      <rPr>
        <sz val="18"/>
        <rFont val="仿宋_GB2312"/>
        <family val="2"/>
        <charset val="-122"/>
      </rPr>
      <t>封顶</t>
    </r>
  </si>
  <si>
    <r>
      <rPr>
        <sz val="18"/>
        <rFont val="仿宋_GB2312"/>
        <family val="2"/>
        <charset val="-122"/>
      </rPr>
      <t>完成总工程量</t>
    </r>
    <r>
      <rPr>
        <sz val="18"/>
        <rFont val="Times New Roman"/>
        <family val="2"/>
        <charset val="-122"/>
      </rPr>
      <t>10%</t>
    </r>
  </si>
  <si>
    <r>
      <rPr>
        <sz val="18"/>
        <rFont val="仿宋_GB2312"/>
        <family val="2"/>
        <charset val="-122"/>
      </rPr>
      <t>完成总工程量</t>
    </r>
    <r>
      <rPr>
        <sz val="18"/>
        <rFont val="Times New Roman"/>
        <family val="2"/>
        <charset val="-122"/>
      </rPr>
      <t>25%</t>
    </r>
  </si>
  <si>
    <r>
      <rPr>
        <sz val="18"/>
        <rFont val="仿宋_GB2312"/>
        <family val="2"/>
        <charset val="-122"/>
      </rPr>
      <t>完成总工程量</t>
    </r>
    <r>
      <rPr>
        <sz val="18"/>
        <rFont val="Times New Roman"/>
        <family val="2"/>
        <charset val="-122"/>
      </rPr>
      <t>40%</t>
    </r>
  </si>
  <si>
    <r>
      <rPr>
        <sz val="18"/>
        <rFont val="仿宋_GB2312"/>
        <family val="2"/>
        <charset val="-122"/>
      </rPr>
      <t>柳东新区智慧标准厂房</t>
    </r>
    <r>
      <rPr>
        <sz val="18"/>
        <rFont val="Times New Roman"/>
        <family val="2"/>
        <charset val="-122"/>
      </rPr>
      <t>E</t>
    </r>
    <r>
      <rPr>
        <sz val="18"/>
        <rFont val="仿宋_GB2312"/>
        <family val="2"/>
        <charset val="-122"/>
      </rPr>
      <t>区（一期）</t>
    </r>
  </si>
  <si>
    <r>
      <rPr>
        <sz val="18"/>
        <rFont val="仿宋_GB2312"/>
        <family val="2"/>
        <charset val="-122"/>
      </rPr>
      <t>项目总用地面积为</t>
    </r>
    <r>
      <rPr>
        <sz val="18"/>
        <rFont val="Times New Roman"/>
        <family val="2"/>
        <charset val="-122"/>
      </rPr>
      <t>78567.43</t>
    </r>
    <r>
      <rPr>
        <sz val="18"/>
        <rFont val="仿宋_GB2312"/>
        <family val="2"/>
        <charset val="-122"/>
      </rPr>
      <t>平方米（合</t>
    </r>
    <r>
      <rPr>
        <sz val="18"/>
        <rFont val="Times New Roman"/>
        <family val="2"/>
        <charset val="-122"/>
      </rPr>
      <t>117.85</t>
    </r>
    <r>
      <rPr>
        <sz val="18"/>
        <rFont val="仿宋_GB2312"/>
        <family val="2"/>
        <charset val="-122"/>
      </rPr>
      <t>亩），总建筑面积约约</t>
    </r>
    <r>
      <rPr>
        <sz val="18"/>
        <rFont val="Times New Roman"/>
        <family val="2"/>
        <charset val="-122"/>
      </rPr>
      <t>64000</t>
    </r>
    <r>
      <rPr>
        <sz val="18"/>
        <rFont val="仿宋_GB2312"/>
        <family val="2"/>
        <charset val="-122"/>
      </rPr>
      <t>平方米。主要建设</t>
    </r>
    <r>
      <rPr>
        <sz val="18"/>
        <rFont val="Times New Roman"/>
        <family val="2"/>
        <charset val="-122"/>
      </rPr>
      <t>1</t>
    </r>
    <r>
      <rPr>
        <sz val="18"/>
        <rFont val="仿宋_GB2312"/>
        <family val="2"/>
        <charset val="-122"/>
      </rPr>
      <t>栋配套综合楼、</t>
    </r>
    <r>
      <rPr>
        <sz val="18"/>
        <rFont val="Times New Roman"/>
        <family val="2"/>
        <charset val="-122"/>
      </rPr>
      <t>2</t>
    </r>
    <r>
      <rPr>
        <sz val="18"/>
        <rFont val="仿宋_GB2312"/>
        <family val="2"/>
        <charset val="-122"/>
      </rPr>
      <t>栋一层厂房等</t>
    </r>
  </si>
  <si>
    <r>
      <rPr>
        <sz val="18"/>
        <rFont val="仿宋_GB2312"/>
        <family val="2"/>
        <charset val="-122"/>
      </rPr>
      <t>完成厂房主体结构</t>
    </r>
    <r>
      <rPr>
        <sz val="18"/>
        <rFont val="Times New Roman"/>
        <family val="2"/>
        <charset val="-122"/>
      </rPr>
      <t>100%</t>
    </r>
  </si>
  <si>
    <r>
      <rPr>
        <sz val="18"/>
        <rFont val="仿宋_GB2312"/>
        <family val="2"/>
        <charset val="-122"/>
      </rPr>
      <t>完成厂房外墙维护</t>
    </r>
  </si>
  <si>
    <r>
      <rPr>
        <sz val="18"/>
        <rFont val="仿宋_GB2312"/>
        <family val="2"/>
        <charset val="-122"/>
      </rPr>
      <t>完成厂房消防设备工程</t>
    </r>
  </si>
  <si>
    <r>
      <rPr>
        <sz val="18"/>
        <rFont val="仿宋_GB2312"/>
        <family val="2"/>
        <charset val="-122"/>
      </rPr>
      <t>完成厂房室外工程</t>
    </r>
  </si>
  <si>
    <r>
      <rPr>
        <sz val="18"/>
        <rFont val="仿宋_GB2312"/>
        <family val="2"/>
        <charset val="-122"/>
      </rPr>
      <t>柳州市柳南区河西高新区模塑科技标准厂房建设项目</t>
    </r>
  </si>
  <si>
    <r>
      <rPr>
        <sz val="18"/>
        <rFont val="仿宋_GB2312"/>
        <family val="2"/>
        <charset val="-122"/>
      </rPr>
      <t>河西高新区管委会</t>
    </r>
  </si>
  <si>
    <r>
      <rPr>
        <sz val="18"/>
        <rFont val="仿宋_GB2312"/>
        <family val="2"/>
        <charset val="-122"/>
      </rPr>
      <t>建筑总建筑面积为</t>
    </r>
    <r>
      <rPr>
        <sz val="18"/>
        <rFont val="Times New Roman"/>
        <family val="2"/>
        <charset val="-122"/>
      </rPr>
      <t>7.5</t>
    </r>
    <r>
      <rPr>
        <sz val="18"/>
        <rFont val="仿宋_GB2312"/>
        <family val="2"/>
        <charset val="-122"/>
      </rPr>
      <t>万平方米，主要建设五栋厂房、仓库等配套工程</t>
    </r>
  </si>
  <si>
    <r>
      <rPr>
        <sz val="18"/>
        <rFont val="仿宋_GB2312"/>
        <family val="2"/>
        <charset val="-122"/>
      </rPr>
      <t>龙翔食品产业园</t>
    </r>
  </si>
  <si>
    <r>
      <rPr>
        <sz val="18"/>
        <rFont val="仿宋_GB2312"/>
        <family val="2"/>
        <charset val="-122"/>
      </rPr>
      <t>项目占地约</t>
    </r>
    <r>
      <rPr>
        <sz val="18"/>
        <rFont val="Times New Roman"/>
        <family val="2"/>
        <charset val="-122"/>
      </rPr>
      <t>76</t>
    </r>
    <r>
      <rPr>
        <sz val="18"/>
        <rFont val="仿宋_GB2312"/>
        <family val="2"/>
        <charset val="-122"/>
      </rPr>
      <t>亩，新建标准厂房，配套建设办公用房以及场区范围内给排水、供配电、场地硬化、绿化等配套设施工程，总建筑面积约</t>
    </r>
    <r>
      <rPr>
        <sz val="18"/>
        <rFont val="Times New Roman"/>
        <family val="2"/>
        <charset val="-122"/>
      </rPr>
      <t>9</t>
    </r>
    <r>
      <rPr>
        <sz val="18"/>
        <rFont val="仿宋_GB2312"/>
        <family val="2"/>
        <charset val="-122"/>
      </rPr>
      <t>万平方米</t>
    </r>
  </si>
  <si>
    <r>
      <rPr>
        <sz val="18"/>
        <rFont val="仿宋_GB2312"/>
        <family val="2"/>
        <charset val="-122"/>
      </rPr>
      <t>开始室外管网建设；</t>
    </r>
    <r>
      <rPr>
        <sz val="18"/>
        <rFont val="Times New Roman"/>
        <family val="2"/>
        <charset val="-122"/>
      </rPr>
      <t>1#</t>
    </r>
    <r>
      <rPr>
        <sz val="18"/>
        <rFont val="仿宋_GB2312"/>
        <family val="2"/>
        <charset val="-122"/>
      </rPr>
      <t>综合楼开始桩基础施工；</t>
    </r>
  </si>
  <si>
    <r>
      <rPr>
        <sz val="18"/>
        <rFont val="仿宋_GB2312"/>
        <family val="2"/>
        <charset val="-122"/>
      </rPr>
      <t>开始室外道路建设；</t>
    </r>
    <r>
      <rPr>
        <sz val="18"/>
        <rFont val="Times New Roman"/>
        <family val="2"/>
        <charset val="-122"/>
      </rPr>
      <t>1#</t>
    </r>
    <r>
      <rPr>
        <sz val="18"/>
        <rFont val="仿宋_GB2312"/>
        <family val="2"/>
        <charset val="-122"/>
      </rPr>
      <t>综合楼地下室建设；</t>
    </r>
    <r>
      <rPr>
        <sz val="18"/>
        <rFont val="Times New Roman"/>
        <family val="2"/>
        <charset val="-122"/>
      </rPr>
      <t>2#~9#</t>
    </r>
    <r>
      <rPr>
        <sz val="18"/>
        <rFont val="仿宋_GB2312"/>
        <family val="2"/>
        <charset val="-122"/>
      </rPr>
      <t>生产厂房开始室内装修</t>
    </r>
  </si>
  <si>
    <r>
      <rPr>
        <sz val="18"/>
        <rFont val="仿宋_GB2312"/>
        <family val="2"/>
        <charset val="-122"/>
      </rPr>
      <t>完成</t>
    </r>
    <r>
      <rPr>
        <sz val="18"/>
        <rFont val="Times New Roman"/>
        <family val="2"/>
        <charset val="-122"/>
      </rPr>
      <t>1#</t>
    </r>
    <r>
      <rPr>
        <sz val="18"/>
        <rFont val="仿宋_GB2312"/>
        <family val="2"/>
        <charset val="-122"/>
      </rPr>
      <t>综合楼地下室建设，开始主体结构建设；</t>
    </r>
    <r>
      <rPr>
        <sz val="18"/>
        <rFont val="Times New Roman"/>
        <family val="2"/>
        <charset val="-122"/>
      </rPr>
      <t>2#~9#</t>
    </r>
    <r>
      <rPr>
        <sz val="18"/>
        <rFont val="仿宋_GB2312"/>
        <family val="2"/>
        <charset val="-122"/>
      </rPr>
      <t>生产厂房室内装修</t>
    </r>
  </si>
  <si>
    <r>
      <rPr>
        <sz val="18"/>
        <rFont val="仿宋_GB2312"/>
        <family val="2"/>
        <charset val="-122"/>
      </rPr>
      <t>室外广场铺装；完成</t>
    </r>
    <r>
      <rPr>
        <sz val="18"/>
        <rFont val="Times New Roman"/>
        <family val="2"/>
        <charset val="-122"/>
      </rPr>
      <t>1#</t>
    </r>
    <r>
      <rPr>
        <sz val="18"/>
        <rFont val="仿宋_GB2312"/>
        <family val="2"/>
        <charset val="-122"/>
      </rPr>
      <t>综合楼主体结构建设；</t>
    </r>
  </si>
  <si>
    <r>
      <rPr>
        <sz val="18"/>
        <rFont val="仿宋_GB2312"/>
        <family val="2"/>
        <charset val="-122"/>
      </rPr>
      <t>柳州市鸿翔标准厂房（二期）</t>
    </r>
  </si>
  <si>
    <r>
      <rPr>
        <sz val="18"/>
        <rFont val="仿宋_GB2312"/>
        <family val="2"/>
        <charset val="-122"/>
      </rPr>
      <t>总建筑面积约</t>
    </r>
    <r>
      <rPr>
        <sz val="18"/>
        <rFont val="Times New Roman"/>
        <family val="2"/>
        <charset val="-122"/>
      </rPr>
      <t>5.8</t>
    </r>
    <r>
      <rPr>
        <sz val="18"/>
        <rFont val="仿宋_GB2312"/>
        <family val="2"/>
        <charset val="-122"/>
      </rPr>
      <t>万平方米，主要建设食品原材料加工标准厂房、基础配套设施</t>
    </r>
  </si>
  <si>
    <r>
      <rPr>
        <sz val="18"/>
        <rFont val="仿宋_GB2312"/>
        <family val="2"/>
        <charset val="-122"/>
      </rPr>
      <t>计划完成总工程量的</t>
    </r>
    <r>
      <rPr>
        <sz val="18"/>
        <rFont val="Times New Roman"/>
        <family val="2"/>
        <charset val="-122"/>
      </rPr>
      <t>35%</t>
    </r>
  </si>
  <si>
    <r>
      <rPr>
        <sz val="18"/>
        <rFont val="仿宋_GB2312"/>
        <family val="2"/>
        <charset val="-122"/>
      </rPr>
      <t>计划完成总工程量的</t>
    </r>
    <r>
      <rPr>
        <sz val="18"/>
        <rFont val="Times New Roman"/>
        <family val="2"/>
        <charset val="-122"/>
      </rPr>
      <t>40%</t>
    </r>
  </si>
  <si>
    <r>
      <rPr>
        <sz val="18"/>
        <rFont val="仿宋_GB2312"/>
        <family val="2"/>
        <charset val="-122"/>
      </rPr>
      <t>计划完成总工程量的</t>
    </r>
    <r>
      <rPr>
        <sz val="18"/>
        <rFont val="Times New Roman"/>
        <family val="2"/>
        <charset val="-122"/>
      </rPr>
      <t>45%</t>
    </r>
  </si>
  <si>
    <r>
      <rPr>
        <sz val="18"/>
        <rFont val="仿宋_GB2312"/>
        <family val="2"/>
        <charset val="-122"/>
      </rPr>
      <t>计划完成总工程量的</t>
    </r>
    <r>
      <rPr>
        <sz val="18"/>
        <rFont val="Times New Roman"/>
        <family val="2"/>
        <charset val="-122"/>
      </rPr>
      <t>50%</t>
    </r>
  </si>
  <si>
    <r>
      <rPr>
        <sz val="18"/>
        <rFont val="仿宋_GB2312"/>
        <family val="2"/>
        <charset val="-122"/>
      </rPr>
      <t>广西荣凯华源鹿寨表面处理项目（二期）</t>
    </r>
  </si>
  <si>
    <r>
      <rPr>
        <sz val="18"/>
        <rFont val="仿宋_GB2312"/>
        <family val="2"/>
        <charset val="-122"/>
      </rPr>
      <t>广西荣凯华源电镀工业园投资有限公司</t>
    </r>
  </si>
  <si>
    <r>
      <rPr>
        <sz val="18"/>
        <rFont val="仿宋_GB2312"/>
        <family val="2"/>
        <charset val="-122"/>
      </rPr>
      <t>本项目总占地面积约</t>
    </r>
    <r>
      <rPr>
        <sz val="18"/>
        <rFont val="Times New Roman"/>
        <family val="2"/>
        <charset val="-122"/>
      </rPr>
      <t>158.45</t>
    </r>
    <r>
      <rPr>
        <sz val="18"/>
        <rFont val="仿宋_GB2312"/>
        <family val="2"/>
        <charset val="-122"/>
      </rPr>
      <t>亩，项目建设面积</t>
    </r>
    <r>
      <rPr>
        <sz val="18"/>
        <rFont val="Times New Roman"/>
        <family val="2"/>
        <charset val="-122"/>
      </rPr>
      <t>10</t>
    </r>
    <r>
      <rPr>
        <sz val="18"/>
        <rFont val="仿宋_GB2312"/>
        <family val="2"/>
        <charset val="-122"/>
      </rPr>
      <t>万平方米，主要建设标准钢结构厂房、仓储物流仓库及周边配套设施等</t>
    </r>
  </si>
  <si>
    <r>
      <rPr>
        <sz val="18"/>
        <rFont val="仿宋_GB2312"/>
        <family val="2"/>
        <charset val="-122"/>
      </rPr>
      <t>开展</t>
    </r>
    <r>
      <rPr>
        <sz val="18"/>
        <rFont val="Times New Roman"/>
        <family val="2"/>
        <charset val="-122"/>
      </rPr>
      <t>C3#</t>
    </r>
    <r>
      <rPr>
        <sz val="18"/>
        <rFont val="仿宋_GB2312"/>
        <family val="2"/>
        <charset val="-122"/>
      </rPr>
      <t>、</t>
    </r>
    <r>
      <rPr>
        <sz val="18"/>
        <rFont val="Times New Roman"/>
        <family val="2"/>
        <charset val="-122"/>
      </rPr>
      <t>C4#</t>
    </r>
    <r>
      <rPr>
        <sz val="18"/>
        <rFont val="仿宋_GB2312"/>
        <family val="2"/>
        <charset val="-122"/>
      </rPr>
      <t>厂房主体建设</t>
    </r>
  </si>
  <si>
    <r>
      <rPr>
        <sz val="18"/>
        <rFont val="仿宋_GB2312"/>
        <family val="2"/>
        <charset val="-122"/>
      </rPr>
      <t>完成工程量</t>
    </r>
    <r>
      <rPr>
        <sz val="18"/>
        <rFont val="Times New Roman"/>
        <family val="2"/>
        <charset val="-122"/>
      </rPr>
      <t>20%</t>
    </r>
    <r>
      <rPr>
        <sz val="18"/>
        <rFont val="仿宋_GB2312"/>
        <family val="2"/>
        <charset val="-122"/>
      </rPr>
      <t>，开展</t>
    </r>
    <r>
      <rPr>
        <sz val="18"/>
        <rFont val="Times New Roman"/>
        <family val="2"/>
        <charset val="-122"/>
      </rPr>
      <t>c1#,c2#</t>
    </r>
    <r>
      <rPr>
        <sz val="18"/>
        <rFont val="仿宋_GB2312"/>
        <family val="2"/>
        <charset val="-122"/>
      </rPr>
      <t>、</t>
    </r>
    <r>
      <rPr>
        <sz val="18"/>
        <rFont val="Times New Roman"/>
        <family val="2"/>
        <charset val="-122"/>
      </rPr>
      <t>C3#</t>
    </r>
    <r>
      <rPr>
        <sz val="18"/>
        <rFont val="仿宋_GB2312"/>
        <family val="2"/>
        <charset val="-122"/>
      </rPr>
      <t>、</t>
    </r>
    <r>
      <rPr>
        <sz val="18"/>
        <rFont val="Times New Roman"/>
        <family val="2"/>
        <charset val="-122"/>
      </rPr>
      <t>C4#</t>
    </r>
    <r>
      <rPr>
        <sz val="18"/>
        <rFont val="仿宋_GB2312"/>
        <family val="2"/>
        <charset val="-122"/>
      </rPr>
      <t>厂房主体结构施工</t>
    </r>
  </si>
  <si>
    <r>
      <rPr>
        <sz val="18"/>
        <rFont val="仿宋_GB2312"/>
        <family val="2"/>
        <charset val="-122"/>
      </rPr>
      <t>完成工程量</t>
    </r>
    <r>
      <rPr>
        <sz val="18"/>
        <rFont val="Times New Roman"/>
        <family val="2"/>
        <charset val="-122"/>
      </rPr>
      <t>25%</t>
    </r>
    <r>
      <rPr>
        <sz val="18"/>
        <rFont val="仿宋_GB2312"/>
        <family val="2"/>
        <charset val="-122"/>
      </rPr>
      <t>，开展</t>
    </r>
    <r>
      <rPr>
        <sz val="18"/>
        <rFont val="Times New Roman"/>
        <family val="2"/>
        <charset val="-122"/>
      </rPr>
      <t>c1#,c2#</t>
    </r>
    <r>
      <rPr>
        <sz val="18"/>
        <rFont val="仿宋_GB2312"/>
        <family val="2"/>
        <charset val="-122"/>
      </rPr>
      <t>、</t>
    </r>
    <r>
      <rPr>
        <sz val="18"/>
        <rFont val="Times New Roman"/>
        <family val="2"/>
        <charset val="-122"/>
      </rPr>
      <t>C3#</t>
    </r>
    <r>
      <rPr>
        <sz val="18"/>
        <rFont val="仿宋_GB2312"/>
        <family val="2"/>
        <charset val="-122"/>
      </rPr>
      <t>、</t>
    </r>
    <r>
      <rPr>
        <sz val="18"/>
        <rFont val="Times New Roman"/>
        <family val="2"/>
        <charset val="-122"/>
      </rPr>
      <t>C4#</t>
    </r>
    <r>
      <rPr>
        <sz val="18"/>
        <rFont val="仿宋_GB2312"/>
        <family val="2"/>
        <charset val="-122"/>
      </rPr>
      <t>厂房主体结构施工</t>
    </r>
  </si>
  <si>
    <r>
      <rPr>
        <sz val="18"/>
        <rFont val="仿宋_GB2312"/>
        <family val="2"/>
        <charset val="-122"/>
      </rPr>
      <t>计划完成工程量</t>
    </r>
    <r>
      <rPr>
        <sz val="18"/>
        <rFont val="Times New Roman"/>
        <family val="2"/>
        <charset val="-122"/>
      </rPr>
      <t>30%</t>
    </r>
    <r>
      <rPr>
        <sz val="18"/>
        <rFont val="仿宋_GB2312"/>
        <family val="2"/>
        <charset val="-122"/>
      </rPr>
      <t>，</t>
    </r>
    <r>
      <rPr>
        <sz val="18"/>
        <rFont val="Times New Roman"/>
        <family val="2"/>
        <charset val="-122"/>
      </rPr>
      <t>c1#</t>
    </r>
    <r>
      <rPr>
        <sz val="18"/>
        <rFont val="仿宋_GB2312"/>
        <family val="2"/>
        <charset val="-122"/>
      </rPr>
      <t>、</t>
    </r>
    <r>
      <rPr>
        <sz val="18"/>
        <rFont val="Times New Roman"/>
        <family val="2"/>
        <charset val="-122"/>
      </rPr>
      <t>c2#</t>
    </r>
    <r>
      <rPr>
        <sz val="18"/>
        <rFont val="仿宋_GB2312"/>
        <family val="2"/>
        <charset val="-122"/>
      </rPr>
      <t>厂房完成建设，</t>
    </r>
    <r>
      <rPr>
        <sz val="18"/>
        <rFont val="Times New Roman"/>
        <family val="2"/>
        <charset val="-122"/>
      </rPr>
      <t>C3#,C4#</t>
    </r>
    <r>
      <rPr>
        <sz val="18"/>
        <rFont val="仿宋_GB2312"/>
        <family val="2"/>
        <charset val="-122"/>
      </rPr>
      <t>、</t>
    </r>
    <r>
      <rPr>
        <sz val="18"/>
        <rFont val="Times New Roman"/>
        <family val="2"/>
        <charset val="-122"/>
      </rPr>
      <t>C5#</t>
    </r>
    <r>
      <rPr>
        <sz val="18"/>
        <rFont val="仿宋_GB2312"/>
        <family val="2"/>
        <charset val="-122"/>
      </rPr>
      <t>、</t>
    </r>
    <r>
      <rPr>
        <sz val="18"/>
        <rFont val="Times New Roman"/>
        <family val="2"/>
        <charset val="-122"/>
      </rPr>
      <t>C6#</t>
    </r>
    <r>
      <rPr>
        <sz val="18"/>
        <rFont val="仿宋_GB2312"/>
        <family val="2"/>
        <charset val="-122"/>
      </rPr>
      <t>厂房开展主体结构施工</t>
    </r>
  </si>
  <si>
    <r>
      <rPr>
        <sz val="18"/>
        <rFont val="仿宋_GB2312"/>
        <family val="2"/>
        <charset val="-122"/>
      </rPr>
      <t>柳州白山轨道交通产业园</t>
    </r>
  </si>
  <si>
    <r>
      <rPr>
        <sz val="18"/>
        <rFont val="仿宋_GB2312"/>
        <family val="2"/>
        <charset val="-122"/>
      </rPr>
      <t>用地面积约</t>
    </r>
    <r>
      <rPr>
        <sz val="18"/>
        <rFont val="Times New Roman"/>
        <family val="2"/>
        <charset val="-122"/>
      </rPr>
      <t>500</t>
    </r>
    <r>
      <rPr>
        <sz val="18"/>
        <rFont val="仿宋_GB2312"/>
        <family val="2"/>
        <charset val="-122"/>
      </rPr>
      <t>亩，主要建设厂房、仓库、办公楼等</t>
    </r>
  </si>
  <si>
    <r>
      <rPr>
        <sz val="18"/>
        <rFont val="仿宋_GB2312"/>
        <family val="2"/>
        <charset val="-122"/>
      </rPr>
      <t>完成拆解基地工程量</t>
    </r>
    <r>
      <rPr>
        <sz val="18"/>
        <rFont val="Times New Roman"/>
        <family val="2"/>
        <charset val="-122"/>
      </rPr>
      <t>20%</t>
    </r>
    <r>
      <rPr>
        <sz val="18"/>
        <rFont val="仿宋_GB2312"/>
        <family val="2"/>
        <charset val="-122"/>
      </rPr>
      <t>。</t>
    </r>
  </si>
  <si>
    <r>
      <rPr>
        <sz val="18"/>
        <rFont val="仿宋_GB2312"/>
        <family val="2"/>
        <charset val="-122"/>
      </rPr>
      <t>完成拆解基地工程量</t>
    </r>
    <r>
      <rPr>
        <sz val="18"/>
        <rFont val="Times New Roman"/>
        <family val="2"/>
        <charset val="-122"/>
      </rPr>
      <t>30%</t>
    </r>
    <r>
      <rPr>
        <sz val="18"/>
        <rFont val="仿宋_GB2312"/>
        <family val="2"/>
        <charset val="-122"/>
      </rPr>
      <t>。</t>
    </r>
  </si>
  <si>
    <r>
      <rPr>
        <sz val="18"/>
        <rFont val="仿宋_GB2312"/>
        <family val="2"/>
        <charset val="-122"/>
      </rPr>
      <t>完成拆解基地工程量</t>
    </r>
    <r>
      <rPr>
        <sz val="18"/>
        <rFont val="Times New Roman"/>
        <family val="2"/>
        <charset val="-122"/>
      </rPr>
      <t>40%</t>
    </r>
    <r>
      <rPr>
        <sz val="18"/>
        <rFont val="仿宋_GB2312"/>
        <family val="2"/>
        <charset val="-122"/>
      </rPr>
      <t>。</t>
    </r>
  </si>
  <si>
    <r>
      <rPr>
        <sz val="18"/>
        <rFont val="仿宋_GB2312"/>
        <family val="2"/>
        <charset val="-122"/>
      </rPr>
      <t>完成拆解基地工程量</t>
    </r>
    <r>
      <rPr>
        <sz val="18"/>
        <rFont val="Times New Roman"/>
        <family val="2"/>
        <charset val="-122"/>
      </rPr>
      <t>50%</t>
    </r>
    <r>
      <rPr>
        <sz val="18"/>
        <rFont val="仿宋_GB2312"/>
        <family val="2"/>
        <charset val="-122"/>
      </rPr>
      <t>。</t>
    </r>
  </si>
  <si>
    <r>
      <rPr>
        <sz val="18"/>
        <rFont val="仿宋_GB2312"/>
        <family val="2"/>
        <charset val="-122"/>
      </rPr>
      <t>鹿寨锦绣前程标准厂房项目</t>
    </r>
  </si>
  <si>
    <r>
      <rPr>
        <sz val="18"/>
        <rFont val="仿宋_GB2312"/>
        <family val="2"/>
        <charset val="-122"/>
      </rPr>
      <t>鹿寨锦绣前程科技发展有限责任公司</t>
    </r>
  </si>
  <si>
    <r>
      <rPr>
        <sz val="18"/>
        <rFont val="仿宋_GB2312"/>
        <family val="2"/>
        <charset val="-122"/>
      </rPr>
      <t>项目占地面积</t>
    </r>
    <r>
      <rPr>
        <sz val="18"/>
        <rFont val="Times New Roman"/>
        <family val="2"/>
        <charset val="-122"/>
      </rPr>
      <t>56.98</t>
    </r>
    <r>
      <rPr>
        <sz val="18"/>
        <rFont val="仿宋_GB2312"/>
        <family val="2"/>
        <charset val="-122"/>
      </rPr>
      <t>亩，总建筑面积为</t>
    </r>
    <r>
      <rPr>
        <sz val="18"/>
        <rFont val="Times New Roman"/>
        <family val="2"/>
        <charset val="-122"/>
      </rPr>
      <t>22735</t>
    </r>
    <r>
      <rPr>
        <sz val="18"/>
        <rFont val="仿宋_GB2312"/>
        <family val="2"/>
        <charset val="-122"/>
      </rPr>
      <t>立方米，主要建设内容为三栋厂房，一栋宿舍楼，发电机房等配套设施</t>
    </r>
  </si>
  <si>
    <r>
      <rPr>
        <sz val="18"/>
        <rFont val="仿宋_GB2312"/>
        <family val="2"/>
        <charset val="-122"/>
      </rPr>
      <t>计划二季度完成厂房开挖基础，完成一号厂房地梁浇筑建设</t>
    </r>
  </si>
  <si>
    <r>
      <rPr>
        <sz val="18"/>
        <rFont val="仿宋_GB2312"/>
        <family val="2"/>
        <charset val="-122"/>
      </rPr>
      <t>计划三季度完成一栋厂房基础工程，开展主体建设</t>
    </r>
  </si>
  <si>
    <r>
      <rPr>
        <sz val="18"/>
        <rFont val="仿宋_GB2312"/>
        <family val="2"/>
        <charset val="-122"/>
      </rPr>
      <t>计划四季度完成一栋厂房工程量</t>
    </r>
    <r>
      <rPr>
        <sz val="18"/>
        <rFont val="Times New Roman"/>
        <family val="2"/>
        <charset val="-122"/>
      </rPr>
      <t>60%</t>
    </r>
    <r>
      <rPr>
        <sz val="18"/>
        <rFont val="仿宋_GB2312"/>
        <family val="2"/>
        <charset val="-122"/>
      </rPr>
      <t>，开展钢结构搭建</t>
    </r>
  </si>
  <si>
    <r>
      <rPr>
        <sz val="18"/>
        <rFont val="仿宋_GB2312"/>
        <family val="2"/>
        <charset val="-122"/>
      </rPr>
      <t>柳州市北部生态新区中德产业园</t>
    </r>
    <r>
      <rPr>
        <sz val="18"/>
        <rFont val="Times New Roman"/>
        <family val="2"/>
        <charset val="-122"/>
      </rPr>
      <t>(</t>
    </r>
    <r>
      <rPr>
        <sz val="18"/>
        <rFont val="仿宋_GB2312"/>
        <family val="2"/>
        <charset val="-122"/>
      </rPr>
      <t>一期）</t>
    </r>
  </si>
  <si>
    <r>
      <rPr>
        <sz val="18"/>
        <rFont val="仿宋_GB2312"/>
        <family val="2"/>
        <charset val="-122"/>
      </rPr>
      <t>总建筑面积约</t>
    </r>
    <r>
      <rPr>
        <sz val="18"/>
        <rFont val="Times New Roman"/>
        <family val="2"/>
        <charset val="-122"/>
      </rPr>
      <t>27</t>
    </r>
    <r>
      <rPr>
        <sz val="18"/>
        <rFont val="仿宋_GB2312"/>
        <family val="2"/>
        <charset val="-122"/>
      </rPr>
      <t>万平方米主要建设厂房等以及配套附属设施</t>
    </r>
  </si>
  <si>
    <r>
      <rPr>
        <sz val="18"/>
        <rFont val="仿宋_GB2312"/>
        <family val="2"/>
        <charset val="-122"/>
      </rPr>
      <t>计划一季度进行主体结构工程施工，完成总工程的</t>
    </r>
    <r>
      <rPr>
        <sz val="18"/>
        <rFont val="Times New Roman"/>
        <family val="2"/>
        <charset val="-122"/>
      </rPr>
      <t>3</t>
    </r>
    <r>
      <rPr>
        <sz val="18"/>
        <rFont val="Times New Roman"/>
        <family val="2"/>
        <charset val="-122"/>
      </rPr>
      <t>0%</t>
    </r>
    <r>
      <rPr>
        <sz val="18"/>
        <rFont val="仿宋_GB2312"/>
        <family val="2"/>
        <charset val="-122"/>
      </rPr>
      <t>。</t>
    </r>
  </si>
  <si>
    <r>
      <rPr>
        <sz val="18"/>
        <rFont val="仿宋_GB2312"/>
        <family val="2"/>
        <charset val="-122"/>
      </rPr>
      <t>计划二季度进行主体结构工程施工，完成总工程的</t>
    </r>
    <r>
      <rPr>
        <sz val="18"/>
        <rFont val="Times New Roman"/>
        <family val="2"/>
        <charset val="-122"/>
      </rPr>
      <t>40</t>
    </r>
    <r>
      <rPr>
        <sz val="18"/>
        <rFont val="Times New Roman"/>
        <family val="2"/>
        <charset val="-122"/>
      </rPr>
      <t>%</t>
    </r>
    <r>
      <rPr>
        <sz val="18"/>
        <rFont val="仿宋_GB2312"/>
        <family val="2"/>
        <charset val="-122"/>
      </rPr>
      <t>。</t>
    </r>
  </si>
  <si>
    <r>
      <rPr>
        <sz val="18"/>
        <rFont val="仿宋_GB2312"/>
        <family val="2"/>
        <charset val="-122"/>
      </rPr>
      <t>部分厂房主体封顶</t>
    </r>
  </si>
  <si>
    <r>
      <rPr>
        <sz val="18"/>
        <rFont val="仿宋_GB2312"/>
        <family val="2"/>
        <charset val="-122"/>
      </rPr>
      <t>竣工，开展验收工作</t>
    </r>
  </si>
  <si>
    <r>
      <rPr>
        <sz val="18"/>
        <rFont val="仿宋_GB2312"/>
        <family val="2"/>
        <charset val="-122"/>
      </rPr>
      <t>北部生态新区智能机器人标准厂房（二期）</t>
    </r>
  </si>
  <si>
    <r>
      <rPr>
        <sz val="18"/>
        <rFont val="仿宋_GB2312"/>
        <family val="2"/>
        <charset val="-122"/>
      </rPr>
      <t>总计容面积为</t>
    </r>
    <r>
      <rPr>
        <sz val="18"/>
        <rFont val="Times New Roman"/>
        <family val="2"/>
        <charset val="-122"/>
      </rPr>
      <t>38.3</t>
    </r>
    <r>
      <rPr>
        <sz val="18"/>
        <rFont val="仿宋_GB2312"/>
        <family val="2"/>
        <charset val="-122"/>
      </rPr>
      <t>万平方米，主要建设标准厂房、动力中心、综合服务楼等</t>
    </r>
  </si>
  <si>
    <r>
      <rPr>
        <sz val="18"/>
        <rFont val="仿宋_GB2312"/>
        <family val="2"/>
        <charset val="-122"/>
      </rPr>
      <t>完成总工程量的</t>
    </r>
    <r>
      <rPr>
        <sz val="18"/>
        <rFont val="Times New Roman"/>
        <family val="2"/>
        <charset val="-122"/>
      </rPr>
      <t>30%</t>
    </r>
    <r>
      <rPr>
        <sz val="18"/>
        <rFont val="仿宋_GB2312"/>
        <family val="2"/>
        <charset val="-122"/>
      </rPr>
      <t>，已完成基础结构施工，进行主体结构施作。</t>
    </r>
  </si>
  <si>
    <r>
      <rPr>
        <sz val="18"/>
        <rFont val="仿宋_GB2312"/>
        <family val="2"/>
        <charset val="-122"/>
      </rPr>
      <t>完成总工程量的</t>
    </r>
    <r>
      <rPr>
        <sz val="18"/>
        <rFont val="Times New Roman"/>
        <family val="2"/>
        <charset val="-122"/>
      </rPr>
      <t>50%</t>
    </r>
    <r>
      <rPr>
        <sz val="18"/>
        <rFont val="仿宋_GB2312"/>
        <family val="2"/>
        <charset val="-122"/>
      </rPr>
      <t>，进行主体结构施工、外墙抹灰门窗安装等。</t>
    </r>
  </si>
  <si>
    <r>
      <rPr>
        <sz val="18"/>
        <rFont val="仿宋_GB2312"/>
        <family val="2"/>
        <charset val="-122"/>
      </rPr>
      <t>完成总工程量的</t>
    </r>
    <r>
      <rPr>
        <sz val="18"/>
        <rFont val="Times New Roman"/>
        <family val="2"/>
        <charset val="-122"/>
      </rPr>
      <t>70%</t>
    </r>
    <r>
      <rPr>
        <sz val="18"/>
        <rFont val="仿宋_GB2312"/>
        <family val="2"/>
        <charset val="-122"/>
      </rPr>
      <t>，完成主体结构封顶，进行装修及门窗，室外道路施工。</t>
    </r>
  </si>
  <si>
    <r>
      <rPr>
        <sz val="18"/>
        <rFont val="仿宋_GB2312"/>
        <family val="2"/>
        <charset val="-122"/>
      </rPr>
      <t>北部生态新区智能电网标准厂房（三期）</t>
    </r>
  </si>
  <si>
    <r>
      <rPr>
        <sz val="18"/>
        <rFont val="仿宋_GB2312"/>
        <family val="2"/>
        <charset val="-122"/>
      </rPr>
      <t>总建筑面积约</t>
    </r>
    <r>
      <rPr>
        <sz val="18"/>
        <rFont val="Times New Roman"/>
        <family val="2"/>
        <charset val="-122"/>
      </rPr>
      <t>22</t>
    </r>
    <r>
      <rPr>
        <sz val="18"/>
        <rFont val="仿宋_GB2312"/>
        <family val="2"/>
        <charset val="-122"/>
      </rPr>
      <t>万平方米，主要建设标准厂房以及配套工程</t>
    </r>
  </si>
  <si>
    <r>
      <rPr>
        <sz val="18"/>
        <rFont val="仿宋_GB2312"/>
        <family val="2"/>
        <charset val="-122"/>
      </rPr>
      <t>完成总工程量的</t>
    </r>
    <r>
      <rPr>
        <sz val="18"/>
        <rFont val="Times New Roman"/>
        <family val="2"/>
        <charset val="-122"/>
      </rPr>
      <t>40%</t>
    </r>
    <r>
      <rPr>
        <sz val="18"/>
        <rFont val="仿宋_GB2312"/>
        <family val="2"/>
        <charset val="-122"/>
      </rPr>
      <t>，进行主体结构施工。</t>
    </r>
  </si>
  <si>
    <r>
      <rPr>
        <sz val="18"/>
        <rFont val="仿宋_GB2312"/>
        <family val="2"/>
        <charset val="-122"/>
      </rPr>
      <t>完成总工程量的</t>
    </r>
    <r>
      <rPr>
        <sz val="18"/>
        <rFont val="Times New Roman"/>
        <family val="2"/>
        <charset val="-122"/>
      </rPr>
      <t>60%</t>
    </r>
    <r>
      <rPr>
        <sz val="18"/>
        <rFont val="仿宋_GB2312"/>
        <family val="2"/>
        <charset val="-122"/>
      </rPr>
      <t>，进行主体结构施工、外墙抹灰门窗安装等</t>
    </r>
  </si>
  <si>
    <r>
      <rPr>
        <sz val="18"/>
        <rFont val="仿宋_GB2312"/>
        <family val="2"/>
        <charset val="-122"/>
      </rPr>
      <t>完成总工程量的</t>
    </r>
    <r>
      <rPr>
        <sz val="18"/>
        <rFont val="Times New Roman"/>
        <family val="2"/>
        <charset val="-122"/>
      </rPr>
      <t>80%</t>
    </r>
    <r>
      <rPr>
        <sz val="18"/>
        <rFont val="仿宋_GB2312"/>
        <family val="2"/>
        <charset val="-122"/>
      </rPr>
      <t>，完成主体结构封顶，进行装修及门窗，室外道路施工。</t>
    </r>
  </si>
  <si>
    <r>
      <rPr>
        <sz val="18"/>
        <rFont val="仿宋_GB2312"/>
        <family val="2"/>
        <charset val="-122"/>
      </rPr>
      <t>河表片区标准厂房（一期）</t>
    </r>
  </si>
  <si>
    <r>
      <rPr>
        <sz val="18"/>
        <rFont val="仿宋_GB2312"/>
        <family val="2"/>
        <charset val="-122"/>
      </rPr>
      <t>项目总规划用地面积</t>
    </r>
    <r>
      <rPr>
        <sz val="18"/>
        <rFont val="Times New Roman"/>
        <family val="2"/>
        <charset val="-122"/>
      </rPr>
      <t>73746.11</t>
    </r>
    <r>
      <rPr>
        <sz val="18"/>
        <rFont val="仿宋_GB2312"/>
        <family val="2"/>
        <charset val="-122"/>
      </rPr>
      <t>平方米（合</t>
    </r>
    <r>
      <rPr>
        <sz val="18"/>
        <rFont val="Times New Roman"/>
        <family val="2"/>
        <charset val="-122"/>
      </rPr>
      <t>110.62</t>
    </r>
    <r>
      <rPr>
        <sz val="18"/>
        <rFont val="仿宋_GB2312"/>
        <family val="2"/>
        <charset val="-122"/>
      </rPr>
      <t>亩），规划总建筑面积约</t>
    </r>
    <r>
      <rPr>
        <sz val="18"/>
        <rFont val="Times New Roman"/>
        <family val="2"/>
        <charset val="-122"/>
      </rPr>
      <t>170996</t>
    </r>
    <r>
      <rPr>
        <sz val="18"/>
        <rFont val="仿宋_GB2312"/>
        <family val="2"/>
        <charset val="-122"/>
      </rPr>
      <t>平方米，新建办公综合楼、配套设施用房和标准厂房等</t>
    </r>
  </si>
  <si>
    <r>
      <rPr>
        <sz val="18"/>
        <rFont val="仿宋_GB2312"/>
        <family val="2"/>
        <charset val="-122"/>
      </rPr>
      <t>完成总工程量的</t>
    </r>
    <r>
      <rPr>
        <sz val="18"/>
        <rFont val="Times New Roman"/>
        <family val="2"/>
        <charset val="-122"/>
      </rPr>
      <t>35%</t>
    </r>
    <r>
      <rPr>
        <sz val="18"/>
        <rFont val="仿宋_GB2312"/>
        <family val="2"/>
        <charset val="-122"/>
      </rPr>
      <t>。</t>
    </r>
  </si>
  <si>
    <r>
      <rPr>
        <sz val="18"/>
        <rFont val="仿宋_GB2312"/>
        <family val="2"/>
        <charset val="-122"/>
      </rPr>
      <t>完成总工程量的</t>
    </r>
    <r>
      <rPr>
        <sz val="18"/>
        <rFont val="Times New Roman"/>
        <family val="2"/>
        <charset val="-122"/>
      </rPr>
      <t>50%</t>
    </r>
    <r>
      <rPr>
        <sz val="18"/>
        <rFont val="仿宋_GB2312"/>
        <family val="2"/>
        <charset val="-122"/>
      </rPr>
      <t>。</t>
    </r>
  </si>
  <si>
    <r>
      <rPr>
        <sz val="18"/>
        <rFont val="仿宋_GB2312"/>
        <family val="2"/>
        <charset val="-122"/>
      </rPr>
      <t>完成总工程量的</t>
    </r>
    <r>
      <rPr>
        <sz val="18"/>
        <rFont val="Times New Roman"/>
        <family val="2"/>
        <charset val="-122"/>
      </rPr>
      <t>70%</t>
    </r>
    <r>
      <rPr>
        <sz val="18"/>
        <rFont val="仿宋_GB2312"/>
        <family val="2"/>
        <charset val="-122"/>
      </rPr>
      <t>。</t>
    </r>
  </si>
  <si>
    <r>
      <rPr>
        <sz val="18"/>
        <rFont val="仿宋_GB2312"/>
        <family val="2"/>
        <charset val="-122"/>
      </rPr>
      <t>完成总工程量的</t>
    </r>
    <r>
      <rPr>
        <sz val="18"/>
        <rFont val="Times New Roman"/>
        <family val="2"/>
        <charset val="-122"/>
      </rPr>
      <t>100%</t>
    </r>
    <r>
      <rPr>
        <sz val="18"/>
        <rFont val="仿宋_GB2312"/>
        <family val="2"/>
        <charset val="-122"/>
      </rPr>
      <t>。</t>
    </r>
  </si>
  <si>
    <r>
      <rPr>
        <sz val="18"/>
        <rFont val="仿宋_GB2312"/>
        <family val="2"/>
        <charset val="-122"/>
      </rPr>
      <t>柳江区新兴工业园四方片区标准厂房项目</t>
    </r>
  </si>
  <si>
    <r>
      <rPr>
        <sz val="18"/>
        <rFont val="仿宋_GB2312"/>
        <family val="2"/>
        <charset val="-122"/>
      </rPr>
      <t>柳江新兴投资开发建设有限责任公司</t>
    </r>
  </si>
  <si>
    <r>
      <rPr>
        <sz val="18"/>
        <rFont val="仿宋_GB2312"/>
        <family val="2"/>
        <charset val="-122"/>
      </rPr>
      <t>项目分为</t>
    </r>
    <r>
      <rPr>
        <sz val="18"/>
        <rFont val="Times New Roman"/>
        <family val="2"/>
        <charset val="-122"/>
      </rPr>
      <t>A</t>
    </r>
    <r>
      <rPr>
        <sz val="18"/>
        <rFont val="仿宋_GB2312"/>
        <family val="2"/>
        <charset val="-122"/>
      </rPr>
      <t>、</t>
    </r>
    <r>
      <rPr>
        <sz val="18"/>
        <rFont val="Times New Roman"/>
        <family val="2"/>
        <charset val="-122"/>
      </rPr>
      <t>B</t>
    </r>
    <r>
      <rPr>
        <sz val="18"/>
        <rFont val="仿宋_GB2312"/>
        <family val="2"/>
        <charset val="-122"/>
      </rPr>
      <t>两个区，总建筑面积</t>
    </r>
    <r>
      <rPr>
        <sz val="18"/>
        <rFont val="Times New Roman"/>
        <family val="2"/>
        <charset val="-122"/>
      </rPr>
      <t>10</t>
    </r>
    <r>
      <rPr>
        <sz val="18"/>
        <rFont val="仿宋_GB2312"/>
        <family val="2"/>
        <charset val="-122"/>
      </rPr>
      <t>万平方米</t>
    </r>
  </si>
  <si>
    <r>
      <rPr>
        <sz val="18"/>
        <rFont val="仿宋_GB2312"/>
        <family val="2"/>
        <charset val="-122"/>
      </rPr>
      <t>计划一季度完成主体工程总工程量的</t>
    </r>
    <r>
      <rPr>
        <sz val="18"/>
        <rFont val="Times New Roman"/>
        <family val="2"/>
        <charset val="-122"/>
      </rPr>
      <t>80%</t>
    </r>
    <r>
      <rPr>
        <sz val="18"/>
        <rFont val="仿宋_GB2312"/>
        <family val="2"/>
        <charset val="-122"/>
      </rPr>
      <t>，配套工程完成总工程量的</t>
    </r>
    <r>
      <rPr>
        <sz val="18"/>
        <rFont val="Times New Roman"/>
        <family val="2"/>
        <charset val="-122"/>
      </rPr>
      <t>20%</t>
    </r>
    <r>
      <rPr>
        <sz val="18"/>
        <rFont val="仿宋_GB2312"/>
        <family val="2"/>
        <charset val="-122"/>
      </rPr>
      <t>。</t>
    </r>
  </si>
  <si>
    <r>
      <rPr>
        <sz val="18"/>
        <rFont val="仿宋_GB2312"/>
        <family val="2"/>
        <charset val="-122"/>
      </rPr>
      <t>计划二季度完成主体工程总工程量的</t>
    </r>
    <r>
      <rPr>
        <sz val="18"/>
        <rFont val="Times New Roman"/>
        <family val="2"/>
        <charset val="-122"/>
      </rPr>
      <t>85%</t>
    </r>
    <r>
      <rPr>
        <sz val="18"/>
        <rFont val="仿宋_GB2312"/>
        <family val="2"/>
        <charset val="-122"/>
      </rPr>
      <t>，配套工程完成总工程量的</t>
    </r>
    <r>
      <rPr>
        <sz val="18"/>
        <rFont val="Times New Roman"/>
        <family val="2"/>
        <charset val="-122"/>
      </rPr>
      <t>30%</t>
    </r>
    <r>
      <rPr>
        <sz val="18"/>
        <rFont val="仿宋_GB2312"/>
        <family val="2"/>
        <charset val="-122"/>
      </rPr>
      <t>。</t>
    </r>
  </si>
  <si>
    <r>
      <rPr>
        <sz val="18"/>
        <rFont val="仿宋_GB2312"/>
        <family val="2"/>
        <charset val="-122"/>
      </rPr>
      <t>计划三季度完成主体工程总工程量的</t>
    </r>
    <r>
      <rPr>
        <sz val="18"/>
        <rFont val="Times New Roman"/>
        <family val="2"/>
        <charset val="-122"/>
      </rPr>
      <t>90%</t>
    </r>
    <r>
      <rPr>
        <sz val="18"/>
        <rFont val="仿宋_GB2312"/>
        <family val="2"/>
        <charset val="-122"/>
      </rPr>
      <t>，配套工程完成总工程量的</t>
    </r>
    <r>
      <rPr>
        <sz val="18"/>
        <rFont val="Times New Roman"/>
        <family val="2"/>
        <charset val="-122"/>
      </rPr>
      <t>50%</t>
    </r>
    <r>
      <rPr>
        <sz val="18"/>
        <rFont val="仿宋_GB2312"/>
        <family val="2"/>
        <charset val="-122"/>
      </rPr>
      <t>。</t>
    </r>
  </si>
  <si>
    <r>
      <rPr>
        <sz val="18"/>
        <rFont val="仿宋_GB2312"/>
        <family val="2"/>
        <charset val="-122"/>
      </rPr>
      <t>计划四季度完成主体工程及配套工程总工程量的</t>
    </r>
    <r>
      <rPr>
        <sz val="18"/>
        <rFont val="Times New Roman"/>
        <family val="2"/>
        <charset val="-122"/>
      </rPr>
      <t>80%</t>
    </r>
    <r>
      <rPr>
        <sz val="18"/>
        <rFont val="仿宋_GB2312"/>
        <family val="2"/>
        <charset val="-122"/>
      </rPr>
      <t>。</t>
    </r>
  </si>
  <si>
    <r>
      <rPr>
        <sz val="18"/>
        <rFont val="仿宋_GB2312"/>
        <family val="2"/>
        <charset val="-122"/>
      </rPr>
      <t>融安县农产品加工产业园（二期）</t>
    </r>
  </si>
  <si>
    <r>
      <rPr>
        <sz val="18"/>
        <rFont val="仿宋_GB2312"/>
        <family val="2"/>
        <charset val="-122"/>
      </rPr>
      <t>融安县工建投资开发有限公司</t>
    </r>
  </si>
  <si>
    <r>
      <rPr>
        <sz val="18"/>
        <rFont val="仿宋_GB2312"/>
        <family val="2"/>
        <charset val="-122"/>
      </rPr>
      <t>用地面积约</t>
    </r>
    <r>
      <rPr>
        <sz val="18"/>
        <rFont val="Times New Roman"/>
        <family val="2"/>
        <charset val="-122"/>
      </rPr>
      <t>600</t>
    </r>
    <r>
      <rPr>
        <sz val="18"/>
        <rFont val="仿宋_GB2312"/>
        <family val="2"/>
        <charset val="-122"/>
      </rPr>
      <t>亩，建设标准厂房约</t>
    </r>
    <r>
      <rPr>
        <sz val="18"/>
        <rFont val="Times New Roman"/>
        <family val="2"/>
        <charset val="-122"/>
      </rPr>
      <t>92000</t>
    </r>
    <r>
      <rPr>
        <sz val="18"/>
        <rFont val="仿宋_GB2312"/>
        <family val="2"/>
        <charset val="-122"/>
      </rPr>
      <t>平方米；建设内容包括园区土地平整，园区道路建设、给排水管网等</t>
    </r>
  </si>
  <si>
    <r>
      <rPr>
        <sz val="18"/>
        <rFont val="仿宋_GB2312"/>
        <family val="2"/>
        <charset val="-122"/>
      </rPr>
      <t>完成砼路面施工、人行道施工、交通工程施工、照明工程施工、绿化工程施工</t>
    </r>
  </si>
  <si>
    <r>
      <rPr>
        <sz val="18"/>
        <rFont val="仿宋_GB2312"/>
        <family val="2"/>
        <charset val="-122"/>
      </rPr>
      <t>收尾竣工验收</t>
    </r>
  </si>
  <si>
    <r>
      <rPr>
        <sz val="18"/>
        <rFont val="仿宋_GB2312"/>
        <family val="2"/>
        <charset val="-122"/>
      </rPr>
      <t>珑龄电子产业园项目（原天步电子产业园）</t>
    </r>
  </si>
  <si>
    <r>
      <rPr>
        <sz val="18"/>
        <rFont val="仿宋_GB2312"/>
        <family val="2"/>
        <charset val="-122"/>
      </rPr>
      <t>广西雄鹰控股集团有限公司</t>
    </r>
  </si>
  <si>
    <r>
      <rPr>
        <sz val="18"/>
        <rFont val="仿宋_GB2312"/>
        <family val="2"/>
        <charset val="-122"/>
      </rPr>
      <t>总建筑面积</t>
    </r>
    <r>
      <rPr>
        <sz val="18"/>
        <rFont val="Times New Roman"/>
        <family val="2"/>
        <charset val="-122"/>
      </rPr>
      <t>13</t>
    </r>
    <r>
      <rPr>
        <sz val="18"/>
        <rFont val="仿宋_GB2312"/>
        <family val="2"/>
        <charset val="-122"/>
      </rPr>
      <t>万平方米，建设汽车电子产业大厦、厂房、停车场等辅助工程</t>
    </r>
  </si>
  <si>
    <r>
      <rPr>
        <sz val="18"/>
        <rFont val="仿宋_GB2312"/>
        <family val="2"/>
        <charset val="-122"/>
      </rPr>
      <t>融安县工业产业园标准厂房项目</t>
    </r>
  </si>
  <si>
    <r>
      <rPr>
        <sz val="18"/>
        <rFont val="仿宋_GB2312"/>
        <family val="2"/>
        <charset val="-122"/>
      </rPr>
      <t>建设</t>
    </r>
    <r>
      <rPr>
        <sz val="18"/>
        <rFont val="Times New Roman"/>
        <family val="2"/>
        <charset val="-122"/>
      </rPr>
      <t>25</t>
    </r>
    <r>
      <rPr>
        <sz val="18"/>
        <rFont val="仿宋_GB2312"/>
        <family val="2"/>
        <charset val="-122"/>
      </rPr>
      <t>栋标准厂房，总建筑面积约</t>
    </r>
    <r>
      <rPr>
        <sz val="18"/>
        <rFont val="Times New Roman"/>
        <family val="2"/>
        <charset val="-122"/>
      </rPr>
      <t>11</t>
    </r>
    <r>
      <rPr>
        <sz val="18"/>
        <rFont val="仿宋_GB2312"/>
        <family val="2"/>
        <charset val="-122"/>
      </rPr>
      <t>万平方米，以及厂房其他配套设施</t>
    </r>
  </si>
  <si>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t>
    </r>
    <r>
      <rPr>
        <sz val="18"/>
        <rFont val="Times New Roman"/>
        <family val="2"/>
        <charset val="-122"/>
      </rPr>
      <t>5#</t>
    </r>
    <r>
      <rPr>
        <sz val="18"/>
        <rFont val="仿宋_GB2312"/>
        <family val="2"/>
        <charset val="-122"/>
      </rPr>
      <t>厂房屋面</t>
    </r>
  </si>
  <si>
    <r>
      <rPr>
        <sz val="18"/>
        <rFont val="仿宋_GB2312"/>
        <family val="2"/>
        <charset val="-122"/>
      </rPr>
      <t>场内雨污水管</t>
    </r>
    <r>
      <rPr>
        <sz val="18"/>
        <rFont val="Times New Roman"/>
        <family val="2"/>
        <charset val="-122"/>
      </rPr>
      <t>100%</t>
    </r>
    <r>
      <rPr>
        <sz val="18"/>
        <rFont val="仿宋_GB2312"/>
        <family val="2"/>
        <charset val="-122"/>
      </rPr>
      <t>、场内道路</t>
    </r>
    <r>
      <rPr>
        <sz val="18"/>
        <rFont val="Times New Roman"/>
        <family val="2"/>
        <charset val="-122"/>
      </rPr>
      <t>100%</t>
    </r>
    <r>
      <rPr>
        <sz val="18"/>
        <rFont val="仿宋_GB2312"/>
        <family val="2"/>
        <charset val="-122"/>
      </rPr>
      <t>、厂区路灯施工</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消防系统施工</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路缘石安装</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绿化带回填土</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绿化植物种植</t>
    </r>
    <r>
      <rPr>
        <sz val="18"/>
        <rFont val="Times New Roman"/>
        <family val="2"/>
        <charset val="-122"/>
      </rPr>
      <t xml:space="preserve">100%
</t>
    </r>
  </si>
  <si>
    <r>
      <rPr>
        <sz val="18"/>
        <rFont val="仿宋_GB2312"/>
        <family val="2"/>
        <charset val="-122"/>
      </rPr>
      <t>完工投入使用</t>
    </r>
  </si>
  <si>
    <r>
      <rPr>
        <sz val="18"/>
        <rFont val="仿宋_GB2312"/>
        <family val="2"/>
        <charset val="-122"/>
      </rPr>
      <t>三江县易地扶贫搬迁后续扶贫生态产业园项目</t>
    </r>
  </si>
  <si>
    <r>
      <rPr>
        <sz val="18"/>
        <rFont val="仿宋_GB2312"/>
        <family val="2"/>
        <charset val="-122"/>
      </rPr>
      <t>三江县乡村振兴局</t>
    </r>
  </si>
  <si>
    <r>
      <rPr>
        <sz val="18"/>
        <rFont val="仿宋_GB2312"/>
        <family val="2"/>
        <charset val="-122"/>
      </rPr>
      <t>新建标准厂房及其配套基础设施总建筑面积为</t>
    </r>
    <r>
      <rPr>
        <sz val="18"/>
        <rFont val="Times New Roman"/>
        <family val="2"/>
        <charset val="-122"/>
      </rPr>
      <t>3.6</t>
    </r>
    <r>
      <rPr>
        <sz val="18"/>
        <rFont val="仿宋_GB2312"/>
        <family val="2"/>
        <charset val="-122"/>
      </rPr>
      <t>万平方米以及相关配套工程</t>
    </r>
  </si>
  <si>
    <r>
      <rPr>
        <sz val="18"/>
        <rFont val="仿宋_GB2312"/>
        <family val="2"/>
        <charset val="-122"/>
      </rPr>
      <t>（二）园区设施</t>
    </r>
  </si>
  <si>
    <r>
      <rPr>
        <sz val="18"/>
        <rFont val="仿宋_GB2312"/>
        <family val="2"/>
        <charset val="-122"/>
      </rPr>
      <t>融水苗族自治县工业集中区</t>
    </r>
    <r>
      <rPr>
        <sz val="18"/>
        <rFont val="Times New Roman"/>
        <family val="2"/>
        <charset val="-122"/>
      </rPr>
      <t>——</t>
    </r>
    <r>
      <rPr>
        <sz val="18"/>
        <rFont val="仿宋_GB2312"/>
        <family val="2"/>
        <charset val="-122"/>
      </rPr>
      <t>马长洞科技产业园及配套设施项目</t>
    </r>
  </si>
  <si>
    <r>
      <rPr>
        <sz val="18"/>
        <rFont val="仿宋_GB2312"/>
        <family val="2"/>
        <charset val="-122"/>
      </rPr>
      <t>融水县融洲资产管理有限责任公司</t>
    </r>
  </si>
  <si>
    <r>
      <rPr>
        <sz val="18"/>
        <rFont val="仿宋_GB2312"/>
        <family val="2"/>
        <charset val="-122"/>
      </rPr>
      <t>项目规划总用地面积为</t>
    </r>
    <r>
      <rPr>
        <sz val="18"/>
        <rFont val="Times New Roman"/>
        <family val="2"/>
        <charset val="-122"/>
      </rPr>
      <t>71</t>
    </r>
    <r>
      <rPr>
        <sz val="18"/>
        <rFont val="仿宋_GB2312"/>
        <family val="2"/>
        <charset val="-122"/>
      </rPr>
      <t>万平方米（约</t>
    </r>
    <r>
      <rPr>
        <sz val="18"/>
        <rFont val="Times New Roman"/>
        <family val="2"/>
        <charset val="-122"/>
      </rPr>
      <t>1068</t>
    </r>
    <r>
      <rPr>
        <sz val="18"/>
        <rFont val="仿宋_GB2312"/>
        <family val="2"/>
        <charset val="-122"/>
      </rPr>
      <t>亩），其中建设用地面积为</t>
    </r>
    <r>
      <rPr>
        <sz val="18"/>
        <rFont val="Times New Roman"/>
        <family val="2"/>
        <charset val="-122"/>
      </rPr>
      <t>64</t>
    </r>
    <r>
      <rPr>
        <sz val="18"/>
        <rFont val="仿宋_GB2312"/>
        <family val="2"/>
        <charset val="-122"/>
      </rPr>
      <t>万平方米（约</t>
    </r>
    <r>
      <rPr>
        <sz val="18"/>
        <rFont val="Times New Roman"/>
        <family val="2"/>
        <charset val="-122"/>
      </rPr>
      <t>962</t>
    </r>
    <r>
      <rPr>
        <sz val="18"/>
        <rFont val="仿宋_GB2312"/>
        <family val="2"/>
        <charset val="-122"/>
      </rPr>
      <t>亩），主要建设标准厂房、配套服务用房、政策性租赁住房等，总建筑面积</t>
    </r>
    <r>
      <rPr>
        <sz val="18"/>
        <rFont val="Times New Roman"/>
        <family val="2"/>
        <charset val="-122"/>
      </rPr>
      <t>29</t>
    </r>
    <r>
      <rPr>
        <sz val="18"/>
        <rFont val="仿宋_GB2312"/>
        <family val="2"/>
        <charset val="-122"/>
      </rPr>
      <t>万平方米</t>
    </r>
  </si>
  <si>
    <r>
      <rPr>
        <sz val="18"/>
        <rFont val="仿宋_GB2312"/>
        <family val="2"/>
        <charset val="-122"/>
      </rPr>
      <t>计划一季度完善项目前期</t>
    </r>
  </si>
  <si>
    <r>
      <rPr>
        <sz val="18"/>
        <rFont val="仿宋_GB2312"/>
        <family val="2"/>
        <charset val="-122"/>
      </rPr>
      <t>计划二季度启动征地拆迁工作</t>
    </r>
  </si>
  <si>
    <r>
      <rPr>
        <sz val="18"/>
        <rFont val="仿宋_GB2312"/>
        <family val="2"/>
        <charset val="-122"/>
      </rPr>
      <t>计划三季度完成施工图、招投标，开工建设</t>
    </r>
  </si>
  <si>
    <r>
      <rPr>
        <sz val="18"/>
        <rFont val="仿宋_GB2312"/>
        <family val="2"/>
        <charset val="-122"/>
      </rPr>
      <t>北部生态新区中小企业孵化产业园</t>
    </r>
  </si>
  <si>
    <r>
      <rPr>
        <sz val="18"/>
        <rFont val="仿宋_GB2312"/>
        <family val="2"/>
        <charset val="-122"/>
      </rPr>
      <t>规划用地面积约</t>
    </r>
    <r>
      <rPr>
        <sz val="18"/>
        <rFont val="Times New Roman"/>
        <family val="2"/>
        <charset val="-122"/>
      </rPr>
      <t>7.8</t>
    </r>
    <r>
      <rPr>
        <sz val="18"/>
        <rFont val="仿宋_GB2312"/>
        <family val="2"/>
        <charset val="-122"/>
      </rPr>
      <t>万平方（</t>
    </r>
    <r>
      <rPr>
        <sz val="18"/>
        <rFont val="Times New Roman"/>
        <family val="2"/>
        <charset val="-122"/>
      </rPr>
      <t>116.95</t>
    </r>
    <r>
      <rPr>
        <sz val="18"/>
        <rFont val="仿宋_GB2312"/>
        <family val="2"/>
        <charset val="-122"/>
      </rPr>
      <t>亩），总建筑面积约</t>
    </r>
    <r>
      <rPr>
        <sz val="18"/>
        <rFont val="Times New Roman"/>
        <family val="2"/>
        <charset val="-122"/>
      </rPr>
      <t>10.7</t>
    </r>
    <r>
      <rPr>
        <sz val="18"/>
        <rFont val="仿宋_GB2312"/>
        <family val="2"/>
        <charset val="-122"/>
      </rPr>
      <t>万平方米，主要建设内容包括：新建包含中小企业孵化产业园、人力资源服务产业园、后勤服务中心等配套附属设施</t>
    </r>
  </si>
  <si>
    <r>
      <rPr>
        <sz val="18"/>
        <rFont val="仿宋_GB2312"/>
        <family val="2"/>
        <charset val="-122"/>
      </rPr>
      <t>业主自筹</t>
    </r>
    <r>
      <rPr>
        <sz val="18"/>
        <rFont val="Times New Roman"/>
        <family val="2"/>
        <charset val="-122"/>
      </rPr>
      <t xml:space="preserve">
</t>
    </r>
    <r>
      <rPr>
        <sz val="18"/>
        <rFont val="仿宋_GB2312"/>
        <family val="2"/>
        <charset val="-122"/>
      </rPr>
      <t>上级资金</t>
    </r>
    <r>
      <rPr>
        <sz val="18"/>
        <rFont val="Times New Roman"/>
        <family val="2"/>
        <charset val="-122"/>
      </rPr>
      <t xml:space="preserve">
</t>
    </r>
    <r>
      <rPr>
        <sz val="18"/>
        <rFont val="仿宋_GB2312"/>
        <family val="2"/>
        <charset val="-122"/>
      </rPr>
      <t>银行贷款</t>
    </r>
  </si>
  <si>
    <r>
      <rPr>
        <sz val="18"/>
        <rFont val="仿宋_GB2312"/>
        <family val="2"/>
        <charset val="-122"/>
      </rPr>
      <t>计划取得项目选址、设计要点，完成设计、勘察招标。</t>
    </r>
  </si>
  <si>
    <r>
      <rPr>
        <sz val="18"/>
        <rFont val="仿宋_GB2312"/>
        <family val="2"/>
        <charset val="-122"/>
      </rPr>
      <t>计划完成总平方案设计并报批，</t>
    </r>
  </si>
  <si>
    <r>
      <rPr>
        <sz val="18"/>
        <rFont val="仿宋_GB2312"/>
        <family val="2"/>
        <charset val="-122"/>
      </rPr>
      <t>计划完成施工图设计，完成施工、监理招标。</t>
    </r>
  </si>
  <si>
    <r>
      <rPr>
        <sz val="18"/>
        <rFont val="仿宋_GB2312"/>
        <family val="2"/>
        <charset val="-122"/>
      </rPr>
      <t>开工建设，进行土方工程施工，完成总工程量的</t>
    </r>
    <r>
      <rPr>
        <sz val="18"/>
        <rFont val="Times New Roman"/>
        <family val="2"/>
        <charset val="-122"/>
      </rPr>
      <t>5%</t>
    </r>
    <r>
      <rPr>
        <sz val="18"/>
        <rFont val="仿宋_GB2312"/>
        <family val="2"/>
        <charset val="-122"/>
      </rPr>
      <t>。</t>
    </r>
  </si>
  <si>
    <r>
      <rPr>
        <sz val="18"/>
        <rFont val="仿宋_GB2312"/>
        <family val="2"/>
        <charset val="-122"/>
      </rPr>
      <t>三江县工业园区生态产园基础设施建设项目（二期）</t>
    </r>
  </si>
  <si>
    <r>
      <rPr>
        <sz val="18"/>
        <rFont val="仿宋_GB2312"/>
        <family val="2"/>
        <charset val="-122"/>
      </rPr>
      <t>建设园区居住配套公寓、部分商业配套构筑物等基础设施工程</t>
    </r>
  </si>
  <si>
    <r>
      <rPr>
        <sz val="18"/>
        <rFont val="仿宋_GB2312"/>
        <family val="2"/>
        <charset val="-122"/>
      </rPr>
      <t>推进征地工作</t>
    </r>
  </si>
  <si>
    <r>
      <rPr>
        <sz val="18"/>
        <rFont val="仿宋_GB2312"/>
        <family val="2"/>
        <charset val="-122"/>
      </rPr>
      <t>柳州市石碑坪工业园基础设施工程（三期）</t>
    </r>
  </si>
  <si>
    <r>
      <rPr>
        <sz val="18"/>
        <rFont val="仿宋_GB2312"/>
        <family val="2"/>
        <charset val="-122"/>
      </rPr>
      <t>总共共包含两条道路，分别为石碑路（纵五路）、启化路，道路等级为城市次干路，道路总长</t>
    </r>
    <r>
      <rPr>
        <sz val="18"/>
        <rFont val="Times New Roman"/>
        <family val="2"/>
        <charset val="-122"/>
      </rPr>
      <t>1561.835</t>
    </r>
    <r>
      <rPr>
        <sz val="18"/>
        <rFont val="仿宋_GB2312"/>
        <family val="2"/>
        <charset val="-122"/>
      </rPr>
      <t>米</t>
    </r>
  </si>
  <si>
    <r>
      <rPr>
        <sz val="18"/>
        <rFont val="仿宋_GB2312"/>
        <family val="2"/>
        <charset val="-122"/>
      </rPr>
      <t>计划完成总工程量</t>
    </r>
    <r>
      <rPr>
        <sz val="18"/>
        <rFont val="Times New Roman"/>
        <family val="2"/>
        <charset val="-122"/>
      </rPr>
      <t>20%</t>
    </r>
  </si>
  <si>
    <r>
      <rPr>
        <sz val="18"/>
        <rFont val="仿宋_GB2312"/>
        <family val="2"/>
        <charset val="-122"/>
      </rPr>
      <t>计划完成总工程量</t>
    </r>
    <r>
      <rPr>
        <sz val="18"/>
        <rFont val="Times New Roman"/>
        <family val="2"/>
        <charset val="-122"/>
      </rPr>
      <t>30%</t>
    </r>
  </si>
  <si>
    <r>
      <rPr>
        <sz val="18"/>
        <rFont val="仿宋_GB2312"/>
        <family val="2"/>
        <charset val="-122"/>
      </rPr>
      <t>计划完成总工程量</t>
    </r>
    <r>
      <rPr>
        <sz val="18"/>
        <rFont val="Times New Roman"/>
        <family val="2"/>
        <charset val="-122"/>
      </rPr>
      <t>40%</t>
    </r>
  </si>
  <si>
    <r>
      <rPr>
        <sz val="18"/>
        <rFont val="仿宋_GB2312"/>
        <family val="2"/>
        <charset val="-122"/>
      </rPr>
      <t>融水县康田工业园区路网及泄洪工程</t>
    </r>
  </si>
  <si>
    <r>
      <rPr>
        <sz val="18"/>
        <rFont val="仿宋_GB2312"/>
        <family val="2"/>
        <charset val="-122"/>
      </rPr>
      <t>建设康田工业园园区路网</t>
    </r>
    <r>
      <rPr>
        <sz val="18"/>
        <rFont val="Times New Roman"/>
        <family val="2"/>
        <charset val="-122"/>
      </rPr>
      <t>2.5</t>
    </r>
    <r>
      <rPr>
        <sz val="18"/>
        <rFont val="仿宋_GB2312"/>
        <family val="2"/>
        <charset val="-122"/>
      </rPr>
      <t>公里和</t>
    </r>
    <r>
      <rPr>
        <sz val="18"/>
        <rFont val="Times New Roman"/>
        <family val="2"/>
        <charset val="-122"/>
      </rPr>
      <t>4</t>
    </r>
    <r>
      <rPr>
        <sz val="18"/>
        <rFont val="仿宋_GB2312"/>
        <family val="2"/>
        <charset val="-122"/>
      </rPr>
      <t>公里园区排洪管网</t>
    </r>
  </si>
  <si>
    <r>
      <rPr>
        <sz val="18"/>
        <rFont val="仿宋_GB2312"/>
        <family val="2"/>
        <charset val="-122"/>
      </rPr>
      <t>初步设计</t>
    </r>
  </si>
  <si>
    <r>
      <rPr>
        <sz val="18"/>
        <rFont val="仿宋_GB2312"/>
        <family val="2"/>
        <charset val="-122"/>
      </rPr>
      <t>方案设计</t>
    </r>
  </si>
  <si>
    <r>
      <rPr>
        <sz val="18"/>
        <rFont val="仿宋_GB2312"/>
        <family val="2"/>
        <charset val="-122"/>
      </rPr>
      <t>开工建设；</t>
    </r>
    <r>
      <rPr>
        <sz val="18"/>
        <rFont val="Times New Roman"/>
        <family val="2"/>
        <charset val="-122"/>
      </rPr>
      <t xml:space="preserve"> </t>
    </r>
    <r>
      <rPr>
        <sz val="18"/>
        <rFont val="仿宋_GB2312"/>
        <family val="2"/>
        <charset val="-122"/>
      </rPr>
      <t>路基工程</t>
    </r>
  </si>
  <si>
    <r>
      <rPr>
        <sz val="18"/>
        <rFont val="仿宋_GB2312"/>
        <family val="2"/>
        <charset val="-122"/>
      </rPr>
      <t>广西工业设计城一期（</t>
    </r>
    <r>
      <rPr>
        <sz val="18"/>
        <rFont val="Times New Roman"/>
        <family val="2"/>
        <charset val="-122"/>
      </rPr>
      <t>ABCD</t>
    </r>
    <r>
      <rPr>
        <sz val="18"/>
        <rFont val="仿宋_GB2312"/>
        <family val="2"/>
        <charset val="-122"/>
      </rPr>
      <t>地块）</t>
    </r>
  </si>
  <si>
    <r>
      <rPr>
        <sz val="18"/>
        <rFont val="仿宋_GB2312"/>
        <family val="2"/>
        <charset val="-122"/>
      </rPr>
      <t>总建筑面积约</t>
    </r>
    <r>
      <rPr>
        <sz val="18"/>
        <rFont val="Times New Roman"/>
        <family val="2"/>
        <charset val="-122"/>
      </rPr>
      <t>86</t>
    </r>
    <r>
      <rPr>
        <sz val="18"/>
        <rFont val="仿宋_GB2312"/>
        <family val="2"/>
        <charset val="-122"/>
      </rPr>
      <t>万平方米，主要建设工业设计总部、工业设计城服务中心等</t>
    </r>
  </si>
  <si>
    <r>
      <t>D1D4</t>
    </r>
    <r>
      <rPr>
        <sz val="18"/>
        <rFont val="仿宋_GB2312"/>
        <family val="2"/>
        <charset val="-122"/>
      </rPr>
      <t>地块：幕墙施工</t>
    </r>
    <r>
      <rPr>
        <sz val="18"/>
        <rFont val="Times New Roman"/>
        <family val="2"/>
        <charset val="-122"/>
      </rPr>
      <t xml:space="preserve">
A2C1C4</t>
    </r>
    <r>
      <rPr>
        <sz val="18"/>
        <rFont val="仿宋_GB2312"/>
        <family val="2"/>
        <charset val="-122"/>
      </rPr>
      <t>地块：幕墙施工</t>
    </r>
    <r>
      <rPr>
        <sz val="18"/>
        <rFont val="Times New Roman"/>
        <family val="2"/>
        <charset val="-122"/>
      </rPr>
      <t xml:space="preserve">
C2C3</t>
    </r>
    <r>
      <rPr>
        <sz val="18"/>
        <rFont val="仿宋_GB2312"/>
        <family val="2"/>
        <charset val="-122"/>
      </rPr>
      <t>地块：</t>
    </r>
    <r>
      <rPr>
        <sz val="18"/>
        <rFont val="Times New Roman"/>
        <family val="2"/>
        <charset val="-122"/>
      </rPr>
      <t>35#</t>
    </r>
    <r>
      <rPr>
        <sz val="18"/>
        <rFont val="仿宋_GB2312"/>
        <family val="2"/>
        <charset val="-122"/>
      </rPr>
      <t>楼主体结构施工</t>
    </r>
    <r>
      <rPr>
        <sz val="18"/>
        <rFont val="Times New Roman"/>
        <family val="2"/>
        <charset val="-122"/>
      </rPr>
      <t xml:space="preserve">
D2D3</t>
    </r>
    <r>
      <rPr>
        <sz val="18"/>
        <rFont val="仿宋_GB2312"/>
        <family val="2"/>
        <charset val="-122"/>
      </rPr>
      <t>地块：地下室土方开挖</t>
    </r>
  </si>
  <si>
    <r>
      <t>D1D4</t>
    </r>
    <r>
      <rPr>
        <sz val="18"/>
        <rFont val="仿宋_GB2312"/>
        <family val="2"/>
        <charset val="-122"/>
      </rPr>
      <t>地块：幕墙、绿化及配套工程施工</t>
    </r>
    <r>
      <rPr>
        <sz val="18"/>
        <rFont val="Times New Roman"/>
        <family val="2"/>
        <charset val="-122"/>
      </rPr>
      <t xml:space="preserve">
A2C1C4</t>
    </r>
    <r>
      <rPr>
        <sz val="18"/>
        <rFont val="仿宋_GB2312"/>
        <family val="2"/>
        <charset val="-122"/>
      </rPr>
      <t>地块：幕墙、绿化及配套工程施工</t>
    </r>
    <r>
      <rPr>
        <sz val="18"/>
        <rFont val="Times New Roman"/>
        <family val="2"/>
        <charset val="-122"/>
      </rPr>
      <t xml:space="preserve">
C2C3</t>
    </r>
    <r>
      <rPr>
        <sz val="18"/>
        <rFont val="仿宋_GB2312"/>
        <family val="2"/>
        <charset val="-122"/>
      </rPr>
      <t>地块：主体结构施工</t>
    </r>
    <r>
      <rPr>
        <sz val="18"/>
        <rFont val="Times New Roman"/>
        <family val="2"/>
        <charset val="-122"/>
      </rPr>
      <t xml:space="preserve">
D2D3</t>
    </r>
    <r>
      <rPr>
        <sz val="18"/>
        <rFont val="仿宋_GB2312"/>
        <family val="2"/>
        <charset val="-122"/>
      </rPr>
      <t>地块：地下室主体结构施工</t>
    </r>
  </si>
  <si>
    <r>
      <t>D1D4</t>
    </r>
    <r>
      <rPr>
        <sz val="18"/>
        <rFont val="仿宋_GB2312"/>
        <family val="2"/>
        <charset val="-122"/>
      </rPr>
      <t>地块：竣工验收及交付</t>
    </r>
    <r>
      <rPr>
        <sz val="18"/>
        <rFont val="Times New Roman"/>
        <family val="2"/>
        <charset val="-122"/>
      </rPr>
      <t xml:space="preserve">
A2C1C4</t>
    </r>
    <r>
      <rPr>
        <sz val="18"/>
        <rFont val="仿宋_GB2312"/>
        <family val="2"/>
        <charset val="-122"/>
      </rPr>
      <t>地块：竣工验收及交付（除</t>
    </r>
    <r>
      <rPr>
        <sz val="18"/>
        <rFont val="Times New Roman"/>
        <family val="2"/>
        <charset val="-122"/>
      </rPr>
      <t>A2</t>
    </r>
    <r>
      <rPr>
        <sz val="18"/>
        <rFont val="仿宋_GB2312"/>
        <family val="2"/>
        <charset val="-122"/>
      </rPr>
      <t>地块）</t>
    </r>
    <r>
      <rPr>
        <sz val="18"/>
        <rFont val="Times New Roman"/>
        <family val="2"/>
        <charset val="-122"/>
      </rPr>
      <t xml:space="preserve">
C2C3</t>
    </r>
    <r>
      <rPr>
        <sz val="18"/>
        <rFont val="仿宋_GB2312"/>
        <family val="2"/>
        <charset val="-122"/>
      </rPr>
      <t>地块：主体结构施工</t>
    </r>
    <r>
      <rPr>
        <sz val="18"/>
        <rFont val="Times New Roman"/>
        <family val="2"/>
        <charset val="-122"/>
      </rPr>
      <t xml:space="preserve">
D2D3</t>
    </r>
    <r>
      <rPr>
        <sz val="18"/>
        <rFont val="仿宋_GB2312"/>
        <family val="2"/>
        <charset val="-122"/>
      </rPr>
      <t>地块：主体结构施工</t>
    </r>
  </si>
  <si>
    <r>
      <t>C2C3</t>
    </r>
    <r>
      <rPr>
        <sz val="18"/>
        <rFont val="仿宋_GB2312"/>
        <family val="2"/>
        <charset val="-122"/>
      </rPr>
      <t>地块：主体结构施工</t>
    </r>
    <r>
      <rPr>
        <sz val="18"/>
        <rFont val="Times New Roman"/>
        <family val="2"/>
        <charset val="-122"/>
      </rPr>
      <t xml:space="preserve">
D2D3</t>
    </r>
    <r>
      <rPr>
        <sz val="18"/>
        <rFont val="仿宋_GB2312"/>
        <family val="2"/>
        <charset val="-122"/>
      </rPr>
      <t>地块：主体结构施工</t>
    </r>
  </si>
  <si>
    <r>
      <rPr>
        <sz val="18"/>
        <rFont val="仿宋_GB2312"/>
        <family val="2"/>
        <charset val="-122"/>
      </rPr>
      <t>新兴工业园四方片区基础设施建设项目</t>
    </r>
  </si>
  <si>
    <r>
      <rPr>
        <sz val="18"/>
        <rFont val="仿宋_GB2312"/>
        <family val="2"/>
        <charset val="-122"/>
      </rPr>
      <t>柳江区城南投资发展有限公司</t>
    </r>
  </si>
  <si>
    <r>
      <rPr>
        <sz val="18"/>
        <rFont val="仿宋_GB2312"/>
        <family val="2"/>
        <charset val="-122"/>
      </rPr>
      <t>项目占地约</t>
    </r>
    <r>
      <rPr>
        <sz val="18"/>
        <rFont val="Times New Roman"/>
        <family val="2"/>
        <charset val="-122"/>
      </rPr>
      <t>199</t>
    </r>
    <r>
      <rPr>
        <sz val="18"/>
        <rFont val="仿宋_GB2312"/>
        <family val="2"/>
        <charset val="-122"/>
      </rPr>
      <t>公顷，新建园区市政道路约</t>
    </r>
    <r>
      <rPr>
        <sz val="18"/>
        <rFont val="Times New Roman"/>
        <family val="2"/>
        <charset val="-122"/>
      </rPr>
      <t>16629</t>
    </r>
    <r>
      <rPr>
        <sz val="18"/>
        <rFont val="仿宋_GB2312"/>
        <family val="2"/>
        <charset val="-122"/>
      </rPr>
      <t>米</t>
    </r>
  </si>
  <si>
    <r>
      <rPr>
        <sz val="18"/>
        <rFont val="仿宋_GB2312"/>
        <family val="2"/>
        <charset val="-122"/>
      </rPr>
      <t>计划一季度新安西一路（北段）完成总工程量的</t>
    </r>
    <r>
      <rPr>
        <sz val="18"/>
        <rFont val="Times New Roman"/>
        <family val="2"/>
        <charset val="-122"/>
      </rPr>
      <t>30%</t>
    </r>
    <r>
      <rPr>
        <sz val="18"/>
        <rFont val="仿宋_GB2312"/>
        <family val="2"/>
        <charset val="-122"/>
      </rPr>
      <t>，新安西二路（北段）完成总工程量的</t>
    </r>
    <r>
      <rPr>
        <sz val="18"/>
        <rFont val="Times New Roman"/>
        <family val="2"/>
        <charset val="-122"/>
      </rPr>
      <t>40%</t>
    </r>
    <r>
      <rPr>
        <sz val="18"/>
        <rFont val="仿宋_GB2312"/>
        <family val="2"/>
        <charset val="-122"/>
      </rPr>
      <t>，四方塘路（西段）完成总工程量的</t>
    </r>
    <r>
      <rPr>
        <sz val="18"/>
        <rFont val="Times New Roman"/>
        <family val="2"/>
        <charset val="-122"/>
      </rPr>
      <t>40%</t>
    </r>
    <r>
      <rPr>
        <sz val="18"/>
        <rFont val="仿宋_GB2312"/>
        <family val="2"/>
        <charset val="-122"/>
      </rPr>
      <t>。</t>
    </r>
  </si>
  <si>
    <r>
      <rPr>
        <sz val="18"/>
        <rFont val="仿宋_GB2312"/>
        <family val="2"/>
        <charset val="-122"/>
      </rPr>
      <t>计划二季度新安西一路（北段）完成总工程量的</t>
    </r>
    <r>
      <rPr>
        <sz val="18"/>
        <rFont val="Times New Roman"/>
        <family val="2"/>
        <charset val="-122"/>
      </rPr>
      <t>40%</t>
    </r>
    <r>
      <rPr>
        <sz val="18"/>
        <rFont val="仿宋_GB2312"/>
        <family val="2"/>
        <charset val="-122"/>
      </rPr>
      <t>，新安西二路（北段）完成总工程量的</t>
    </r>
    <r>
      <rPr>
        <sz val="18"/>
        <rFont val="Times New Roman"/>
        <family val="2"/>
        <charset val="-122"/>
      </rPr>
      <t>45%</t>
    </r>
    <r>
      <rPr>
        <sz val="18"/>
        <rFont val="仿宋_GB2312"/>
        <family val="2"/>
        <charset val="-122"/>
      </rPr>
      <t>，四方塘路（西段）完成总工程量的</t>
    </r>
    <r>
      <rPr>
        <sz val="18"/>
        <rFont val="Times New Roman"/>
        <family val="2"/>
        <charset val="-122"/>
      </rPr>
      <t>45%</t>
    </r>
    <r>
      <rPr>
        <sz val="18"/>
        <rFont val="仿宋_GB2312"/>
        <family val="2"/>
        <charset val="-122"/>
      </rPr>
      <t>达到基本通车。</t>
    </r>
  </si>
  <si>
    <r>
      <rPr>
        <sz val="18"/>
        <rFont val="仿宋_GB2312"/>
        <family val="2"/>
        <charset val="-122"/>
      </rPr>
      <t>计划三季度新安西一路（北段）完成总工程量的</t>
    </r>
    <r>
      <rPr>
        <sz val="18"/>
        <rFont val="Times New Roman"/>
        <family val="2"/>
        <charset val="-122"/>
      </rPr>
      <t>50%</t>
    </r>
    <r>
      <rPr>
        <sz val="18"/>
        <rFont val="仿宋_GB2312"/>
        <family val="2"/>
        <charset val="-122"/>
      </rPr>
      <t>，新安西二路（北段）完成总工程量的</t>
    </r>
    <r>
      <rPr>
        <sz val="18"/>
        <rFont val="Times New Roman"/>
        <family val="2"/>
        <charset val="-122"/>
      </rPr>
      <t>50%</t>
    </r>
    <r>
      <rPr>
        <sz val="18"/>
        <rFont val="仿宋_GB2312"/>
        <family val="2"/>
        <charset val="-122"/>
      </rPr>
      <t>。</t>
    </r>
  </si>
  <si>
    <r>
      <rPr>
        <sz val="18"/>
        <rFont val="仿宋_GB2312"/>
        <family val="2"/>
        <charset val="-122"/>
      </rPr>
      <t>计划四季度新安西一路（北段）完成总工程量的</t>
    </r>
    <r>
      <rPr>
        <sz val="18"/>
        <rFont val="Times New Roman"/>
        <family val="2"/>
        <charset val="-122"/>
      </rPr>
      <t>60%</t>
    </r>
    <r>
      <rPr>
        <sz val="18"/>
        <rFont val="仿宋_GB2312"/>
        <family val="2"/>
        <charset val="-122"/>
      </rPr>
      <t>，新安西二路（北段）完成总工程量的</t>
    </r>
    <r>
      <rPr>
        <sz val="18"/>
        <rFont val="Times New Roman"/>
        <family val="2"/>
        <charset val="-122"/>
      </rPr>
      <t>60%</t>
    </r>
    <r>
      <rPr>
        <sz val="18"/>
        <rFont val="仿宋_GB2312"/>
        <family val="2"/>
        <charset val="-122"/>
      </rPr>
      <t>。</t>
    </r>
  </si>
  <si>
    <r>
      <rPr>
        <sz val="18"/>
        <rFont val="仿宋_GB2312"/>
        <family val="2"/>
        <charset val="-122"/>
      </rPr>
      <t>新兴工业园柳石路东片区基础设施建设项目</t>
    </r>
  </si>
  <si>
    <r>
      <rPr>
        <sz val="18"/>
        <rFont val="仿宋_GB2312"/>
        <family val="2"/>
        <charset val="-122"/>
      </rPr>
      <t>柳江区园区开发建设投资有限公司</t>
    </r>
  </si>
  <si>
    <r>
      <rPr>
        <sz val="18"/>
        <rFont val="仿宋_GB2312"/>
        <family val="2"/>
        <charset val="-122"/>
      </rPr>
      <t>主要进行征地拆迁，土方平整、路网建设、给排水、污水管网建设等</t>
    </r>
  </si>
  <si>
    <r>
      <rPr>
        <sz val="18"/>
        <rFont val="仿宋_GB2312"/>
        <family val="2"/>
        <charset val="-122"/>
      </rPr>
      <t>计划一季度土方工程（四期）完成总工程量的</t>
    </r>
    <r>
      <rPr>
        <sz val="18"/>
        <rFont val="Times New Roman"/>
        <family val="2"/>
        <charset val="-122"/>
      </rPr>
      <t>25%</t>
    </r>
    <r>
      <rPr>
        <sz val="18"/>
        <rFont val="仿宋_GB2312"/>
        <family val="2"/>
        <charset val="-122"/>
      </rPr>
      <t>；纵一路（南段）完成总工程量的</t>
    </r>
    <r>
      <rPr>
        <sz val="18"/>
        <rFont val="Times New Roman"/>
        <family val="2"/>
        <charset val="-122"/>
      </rPr>
      <t>10%</t>
    </r>
    <r>
      <rPr>
        <sz val="18"/>
        <rFont val="仿宋_GB2312"/>
        <family val="2"/>
        <charset val="-122"/>
      </rPr>
      <t>。</t>
    </r>
  </si>
  <si>
    <r>
      <rPr>
        <sz val="18"/>
        <rFont val="仿宋_GB2312"/>
        <family val="2"/>
        <charset val="-122"/>
      </rPr>
      <t>计划二季度土方工程（四期）完成总工程量的</t>
    </r>
    <r>
      <rPr>
        <sz val="18"/>
        <rFont val="Times New Roman"/>
        <family val="2"/>
        <charset val="-122"/>
      </rPr>
      <t>30%</t>
    </r>
    <r>
      <rPr>
        <sz val="18"/>
        <rFont val="仿宋_GB2312"/>
        <family val="2"/>
        <charset val="-122"/>
      </rPr>
      <t>，纵一路（南段）完成总工程量的</t>
    </r>
    <r>
      <rPr>
        <sz val="18"/>
        <rFont val="Times New Roman"/>
        <family val="2"/>
        <charset val="-122"/>
      </rPr>
      <t>15%</t>
    </r>
    <r>
      <rPr>
        <sz val="18"/>
        <rFont val="仿宋_GB2312"/>
        <family val="2"/>
        <charset val="-122"/>
      </rPr>
      <t>。</t>
    </r>
  </si>
  <si>
    <r>
      <rPr>
        <sz val="18"/>
        <rFont val="仿宋_GB2312"/>
        <family val="2"/>
        <charset val="-122"/>
      </rPr>
      <t>计划三季度土方工程（四期）完成总工程量的</t>
    </r>
    <r>
      <rPr>
        <sz val="18"/>
        <rFont val="Times New Roman"/>
        <family val="2"/>
        <charset val="-122"/>
      </rPr>
      <t>35%</t>
    </r>
    <r>
      <rPr>
        <sz val="18"/>
        <rFont val="仿宋_GB2312"/>
        <family val="2"/>
        <charset val="-122"/>
      </rPr>
      <t>，纵一路（南段）完成总工程量的</t>
    </r>
    <r>
      <rPr>
        <sz val="18"/>
        <rFont val="Times New Roman"/>
        <family val="2"/>
        <charset val="-122"/>
      </rPr>
      <t>25%</t>
    </r>
    <r>
      <rPr>
        <sz val="18"/>
        <rFont val="仿宋_GB2312"/>
        <family val="2"/>
        <charset val="-122"/>
      </rPr>
      <t>。</t>
    </r>
  </si>
  <si>
    <r>
      <rPr>
        <sz val="18"/>
        <rFont val="仿宋_GB2312"/>
        <family val="2"/>
        <charset val="-122"/>
      </rPr>
      <t>计划四季度土方工程（四期）完成总工程量的</t>
    </r>
    <r>
      <rPr>
        <sz val="18"/>
        <rFont val="Times New Roman"/>
        <family val="2"/>
        <charset val="-122"/>
      </rPr>
      <t>40%</t>
    </r>
    <r>
      <rPr>
        <sz val="18"/>
        <rFont val="仿宋_GB2312"/>
        <family val="2"/>
        <charset val="-122"/>
      </rPr>
      <t>，纵一路（南段）完成总工程量的</t>
    </r>
    <r>
      <rPr>
        <sz val="18"/>
        <rFont val="Times New Roman"/>
        <family val="2"/>
        <charset val="-122"/>
      </rPr>
      <t>40%</t>
    </r>
    <r>
      <rPr>
        <sz val="18"/>
        <rFont val="仿宋_GB2312"/>
        <family val="2"/>
        <charset val="-122"/>
      </rPr>
      <t>。</t>
    </r>
  </si>
  <si>
    <r>
      <rPr>
        <sz val="18"/>
        <rFont val="仿宋_GB2312"/>
        <family val="2"/>
        <charset val="-122"/>
      </rPr>
      <t>柳州市国际生物健康科技产业园项目</t>
    </r>
  </si>
  <si>
    <r>
      <rPr>
        <sz val="18"/>
        <rFont val="仿宋_GB2312"/>
        <family val="2"/>
        <charset val="-122"/>
      </rPr>
      <t>项目实占地面积</t>
    </r>
    <r>
      <rPr>
        <sz val="18"/>
        <rFont val="Times New Roman"/>
        <family val="2"/>
        <charset val="-122"/>
      </rPr>
      <t>300</t>
    </r>
    <r>
      <rPr>
        <sz val="18"/>
        <rFont val="仿宋_GB2312"/>
        <family val="2"/>
        <charset val="-122"/>
      </rPr>
      <t>亩。第一期建设</t>
    </r>
    <r>
      <rPr>
        <sz val="18"/>
        <rFont val="Times New Roman"/>
        <family val="2"/>
        <charset val="-122"/>
      </rPr>
      <t>HA</t>
    </r>
    <r>
      <rPr>
        <sz val="18"/>
        <rFont val="仿宋_GB2312"/>
        <family val="2"/>
        <charset val="-122"/>
      </rPr>
      <t>生物应用研发中心等，占地共</t>
    </r>
    <r>
      <rPr>
        <sz val="18"/>
        <rFont val="Times New Roman"/>
        <family val="2"/>
        <charset val="-122"/>
      </rPr>
      <t>200</t>
    </r>
    <r>
      <rPr>
        <sz val="18"/>
        <rFont val="仿宋_GB2312"/>
        <family val="2"/>
        <charset val="-122"/>
      </rPr>
      <t>亩。第二期占地</t>
    </r>
    <r>
      <rPr>
        <sz val="18"/>
        <rFont val="Times New Roman"/>
        <family val="2"/>
        <charset val="-122"/>
      </rPr>
      <t>60</t>
    </r>
    <r>
      <rPr>
        <sz val="18"/>
        <rFont val="仿宋_GB2312"/>
        <family val="2"/>
        <charset val="-122"/>
      </rPr>
      <t>亩。第三期投资</t>
    </r>
    <r>
      <rPr>
        <sz val="18"/>
        <rFont val="Times New Roman"/>
        <family val="2"/>
        <charset val="-122"/>
      </rPr>
      <t>3</t>
    </r>
    <r>
      <rPr>
        <sz val="18"/>
        <rFont val="仿宋_GB2312"/>
        <family val="2"/>
        <charset val="-122"/>
      </rPr>
      <t>亿元建设原材料通关检验中心，占地</t>
    </r>
    <r>
      <rPr>
        <sz val="18"/>
        <rFont val="Times New Roman"/>
        <family val="2"/>
        <charset val="-122"/>
      </rPr>
      <t>40</t>
    </r>
    <r>
      <rPr>
        <sz val="18"/>
        <rFont val="仿宋_GB2312"/>
        <family val="2"/>
        <charset val="-122"/>
      </rPr>
      <t>亩</t>
    </r>
  </si>
  <si>
    <r>
      <rPr>
        <sz val="18"/>
        <rFont val="仿宋_GB2312"/>
        <family val="2"/>
        <charset val="-122"/>
      </rPr>
      <t>完成一期工程量的</t>
    </r>
    <r>
      <rPr>
        <sz val="18"/>
        <rFont val="Times New Roman"/>
        <family val="2"/>
        <charset val="-122"/>
      </rPr>
      <t>30%</t>
    </r>
  </si>
  <si>
    <r>
      <rPr>
        <sz val="18"/>
        <rFont val="仿宋_GB2312"/>
        <family val="2"/>
        <charset val="-122"/>
      </rPr>
      <t>完成河西大道不良地质换填</t>
    </r>
    <r>
      <rPr>
        <sz val="18"/>
        <rFont val="Times New Roman"/>
        <family val="2"/>
        <charset val="-122"/>
      </rPr>
      <t xml:space="preserve">30%  </t>
    </r>
    <r>
      <rPr>
        <sz val="18"/>
        <rFont val="仿宋_GB2312"/>
        <family val="2"/>
        <charset val="-122"/>
      </rPr>
      <t>，完成一期工程量的</t>
    </r>
    <r>
      <rPr>
        <sz val="18"/>
        <rFont val="Times New Roman"/>
        <family val="2"/>
        <charset val="-122"/>
      </rPr>
      <t>5%</t>
    </r>
    <r>
      <rPr>
        <sz val="18"/>
        <rFont val="仿宋_GB2312"/>
        <family val="2"/>
        <charset val="-122"/>
      </rPr>
      <t>。</t>
    </r>
    <r>
      <rPr>
        <sz val="18"/>
        <rFont val="Times New Roman"/>
        <family val="2"/>
        <charset val="-122"/>
      </rPr>
      <t xml:space="preserve">                                                        </t>
    </r>
  </si>
  <si>
    <r>
      <rPr>
        <sz val="18"/>
        <rFont val="仿宋_GB2312"/>
        <family val="2"/>
        <charset val="-122"/>
      </rPr>
      <t>完成河西大道排水渠施工，完成不良地基换填</t>
    </r>
    <r>
      <rPr>
        <sz val="18"/>
        <rFont val="Times New Roman"/>
        <family val="2"/>
        <charset val="-122"/>
      </rPr>
      <t xml:space="preserve">60%  </t>
    </r>
    <r>
      <rPr>
        <sz val="18"/>
        <rFont val="仿宋_GB2312"/>
        <family val="2"/>
        <charset val="-122"/>
      </rPr>
      <t>，完成一期工程量的</t>
    </r>
    <r>
      <rPr>
        <sz val="18"/>
        <rFont val="Times New Roman"/>
        <family val="2"/>
        <charset val="-122"/>
      </rPr>
      <t>10%</t>
    </r>
    <r>
      <rPr>
        <sz val="18"/>
        <rFont val="仿宋_GB2312"/>
        <family val="2"/>
        <charset val="-122"/>
      </rPr>
      <t>。</t>
    </r>
    <r>
      <rPr>
        <sz val="18"/>
        <rFont val="Times New Roman"/>
        <family val="2"/>
        <charset val="-122"/>
      </rPr>
      <t xml:space="preserve">          </t>
    </r>
  </si>
  <si>
    <r>
      <rPr>
        <sz val="18"/>
        <rFont val="仿宋_GB2312"/>
        <family val="2"/>
        <charset val="-122"/>
      </rPr>
      <t>完成河西大道排水渠施工</t>
    </r>
    <r>
      <rPr>
        <sz val="18"/>
        <rFont val="Times New Roman"/>
        <family val="2"/>
        <charset val="-122"/>
      </rPr>
      <t>50%</t>
    </r>
    <r>
      <rPr>
        <sz val="18"/>
        <rFont val="仿宋_GB2312"/>
        <family val="2"/>
        <charset val="-122"/>
      </rPr>
      <t>、电力管沟工程</t>
    </r>
    <r>
      <rPr>
        <sz val="18"/>
        <rFont val="Times New Roman"/>
        <family val="2"/>
        <charset val="-122"/>
      </rPr>
      <t>50%</t>
    </r>
    <r>
      <rPr>
        <sz val="18"/>
        <rFont val="仿宋_GB2312"/>
        <family val="2"/>
        <charset val="-122"/>
      </rPr>
      <t>、通信管沟工程施工</t>
    </r>
    <r>
      <rPr>
        <sz val="18"/>
        <rFont val="Times New Roman"/>
        <family val="2"/>
        <charset val="-122"/>
      </rPr>
      <t xml:space="preserve">50% </t>
    </r>
    <r>
      <rPr>
        <sz val="18"/>
        <rFont val="仿宋_GB2312"/>
        <family val="2"/>
        <charset val="-122"/>
      </rPr>
      <t>，完成一期工程量的</t>
    </r>
    <r>
      <rPr>
        <sz val="18"/>
        <rFont val="Times New Roman"/>
        <family val="2"/>
        <charset val="-122"/>
      </rPr>
      <t>15%</t>
    </r>
    <r>
      <rPr>
        <sz val="18"/>
        <rFont val="仿宋_GB2312"/>
        <family val="2"/>
        <charset val="-122"/>
      </rPr>
      <t>。</t>
    </r>
    <r>
      <rPr>
        <sz val="18"/>
        <rFont val="Times New Roman"/>
        <family val="2"/>
        <charset val="-122"/>
      </rPr>
      <t xml:space="preserve">                             </t>
    </r>
  </si>
  <si>
    <r>
      <rPr>
        <sz val="18"/>
        <rFont val="仿宋_GB2312"/>
        <family val="2"/>
        <charset val="-122"/>
      </rPr>
      <t>完成河西大道排水渠施工、电力管沟工程、通信管沟工程施工</t>
    </r>
    <r>
      <rPr>
        <sz val="18"/>
        <rFont val="Times New Roman"/>
        <family val="2"/>
        <charset val="-122"/>
      </rPr>
      <t xml:space="preserve"> </t>
    </r>
    <r>
      <rPr>
        <sz val="18"/>
        <rFont val="仿宋_GB2312"/>
        <family val="2"/>
        <charset val="-122"/>
      </rPr>
      <t>，完成一期工程量的</t>
    </r>
    <r>
      <rPr>
        <sz val="18"/>
        <rFont val="Times New Roman"/>
        <family val="2"/>
        <charset val="-122"/>
      </rPr>
      <t>30%</t>
    </r>
    <r>
      <rPr>
        <sz val="18"/>
        <rFont val="仿宋_GB2312"/>
        <family val="2"/>
        <charset val="-122"/>
      </rPr>
      <t>。</t>
    </r>
    <r>
      <rPr>
        <sz val="18"/>
        <rFont val="Times New Roman"/>
        <family val="2"/>
        <charset val="-122"/>
      </rPr>
      <t xml:space="preserve">                           </t>
    </r>
  </si>
  <si>
    <r>
      <rPr>
        <sz val="18"/>
        <rFont val="仿宋_GB2312"/>
        <family val="2"/>
        <charset val="-122"/>
      </rPr>
      <t>柳东新区中欧产业园纵十一路</t>
    </r>
  </si>
  <si>
    <r>
      <rPr>
        <sz val="18"/>
        <rFont val="仿宋_GB2312"/>
        <family val="2"/>
        <charset val="-122"/>
      </rPr>
      <t>全长</t>
    </r>
    <r>
      <rPr>
        <sz val="18"/>
        <rFont val="Times New Roman"/>
        <family val="2"/>
        <charset val="-122"/>
      </rPr>
      <t>3443</t>
    </r>
    <r>
      <rPr>
        <sz val="18"/>
        <rFont val="仿宋_GB2312"/>
        <family val="2"/>
        <charset val="-122"/>
      </rPr>
      <t>米，红线宽</t>
    </r>
    <r>
      <rPr>
        <sz val="18"/>
        <rFont val="Times New Roman"/>
        <family val="2"/>
        <charset val="-122"/>
      </rPr>
      <t>70</t>
    </r>
    <r>
      <rPr>
        <sz val="18"/>
        <rFont val="仿宋_GB2312"/>
        <family val="2"/>
        <charset val="-122"/>
      </rPr>
      <t>米，城市主干路</t>
    </r>
  </si>
  <si>
    <r>
      <rPr>
        <sz val="18"/>
        <rFont val="仿宋_GB2312"/>
        <family val="2"/>
        <charset val="-122"/>
      </rPr>
      <t>完成工程量</t>
    </r>
    <r>
      <rPr>
        <sz val="18"/>
        <rFont val="Times New Roman"/>
        <family val="2"/>
        <charset val="-122"/>
      </rPr>
      <t>75%</t>
    </r>
  </si>
  <si>
    <r>
      <rPr>
        <sz val="18"/>
        <rFont val="仿宋_GB2312"/>
        <family val="2"/>
        <charset val="-122"/>
      </rPr>
      <t>完成工程量</t>
    </r>
    <r>
      <rPr>
        <sz val="18"/>
        <rFont val="Times New Roman"/>
        <family val="2"/>
        <charset val="-122"/>
      </rPr>
      <t>83%</t>
    </r>
  </si>
  <si>
    <r>
      <rPr>
        <sz val="18"/>
        <rFont val="仿宋_GB2312"/>
        <family val="2"/>
        <charset val="-122"/>
      </rPr>
      <t>完成工程量</t>
    </r>
    <r>
      <rPr>
        <sz val="18"/>
        <rFont val="Times New Roman"/>
        <family val="2"/>
        <charset val="-122"/>
      </rPr>
      <t>88%</t>
    </r>
  </si>
  <si>
    <r>
      <rPr>
        <sz val="18"/>
        <rFont val="仿宋_GB2312"/>
        <family val="2"/>
        <charset val="-122"/>
      </rPr>
      <t>柳江区新兴工业园都乐片区基础设施建设项目</t>
    </r>
  </si>
  <si>
    <r>
      <rPr>
        <sz val="18"/>
        <rFont val="仿宋_GB2312"/>
        <family val="2"/>
        <charset val="-122"/>
      </rPr>
      <t>用地面积</t>
    </r>
    <r>
      <rPr>
        <sz val="18"/>
        <rFont val="Times New Roman"/>
        <family val="2"/>
        <charset val="-122"/>
      </rPr>
      <t>1827.33</t>
    </r>
    <r>
      <rPr>
        <sz val="18"/>
        <rFont val="仿宋_GB2312"/>
        <family val="2"/>
        <charset val="-122"/>
      </rPr>
      <t>亩，道路总设计长</t>
    </r>
    <r>
      <rPr>
        <sz val="18"/>
        <rFont val="Times New Roman"/>
        <family val="2"/>
        <charset val="-122"/>
      </rPr>
      <t>10.09</t>
    </r>
    <r>
      <rPr>
        <sz val="18"/>
        <rFont val="仿宋_GB2312"/>
        <family val="2"/>
        <charset val="-122"/>
      </rPr>
      <t>公里，实施土地平整面积约</t>
    </r>
    <r>
      <rPr>
        <sz val="18"/>
        <rFont val="Times New Roman"/>
        <family val="2"/>
        <charset val="-122"/>
      </rPr>
      <t>1705.6</t>
    </r>
    <r>
      <rPr>
        <sz val="18"/>
        <rFont val="仿宋_GB2312"/>
        <family val="2"/>
        <charset val="-122"/>
      </rPr>
      <t>亩</t>
    </r>
  </si>
  <si>
    <r>
      <rPr>
        <sz val="18"/>
        <rFont val="仿宋_GB2312"/>
        <family val="2"/>
        <charset val="-122"/>
      </rPr>
      <t>计划一季度西二路完成总工程量的</t>
    </r>
    <r>
      <rPr>
        <sz val="18"/>
        <rFont val="Times New Roman"/>
        <family val="2"/>
        <charset val="-122"/>
      </rPr>
      <t>30%</t>
    </r>
    <r>
      <rPr>
        <sz val="18"/>
        <rFont val="仿宋_GB2312"/>
        <family val="2"/>
        <charset val="-122"/>
      </rPr>
      <t>，都乐大道二期完成总工程量的</t>
    </r>
    <r>
      <rPr>
        <sz val="18"/>
        <rFont val="Times New Roman"/>
        <family val="2"/>
        <charset val="-122"/>
      </rPr>
      <t>35%</t>
    </r>
    <r>
      <rPr>
        <sz val="18"/>
        <rFont val="仿宋_GB2312"/>
        <family val="2"/>
        <charset val="-122"/>
      </rPr>
      <t>。</t>
    </r>
  </si>
  <si>
    <r>
      <rPr>
        <sz val="18"/>
        <rFont val="仿宋_GB2312"/>
        <family val="2"/>
        <charset val="-122"/>
      </rPr>
      <t>计划二季度西二路完成总工程量的</t>
    </r>
    <r>
      <rPr>
        <sz val="18"/>
        <rFont val="Times New Roman"/>
        <family val="2"/>
        <charset val="-122"/>
      </rPr>
      <t>35%</t>
    </r>
    <r>
      <rPr>
        <sz val="18"/>
        <rFont val="仿宋_GB2312"/>
        <family val="2"/>
        <charset val="-122"/>
      </rPr>
      <t>；都乐大道二期完成总工程量的</t>
    </r>
    <r>
      <rPr>
        <sz val="18"/>
        <rFont val="Times New Roman"/>
        <family val="2"/>
        <charset val="-122"/>
      </rPr>
      <t>40%</t>
    </r>
    <r>
      <rPr>
        <sz val="18"/>
        <rFont val="仿宋_GB2312"/>
        <family val="2"/>
        <charset val="-122"/>
      </rPr>
      <t>。</t>
    </r>
  </si>
  <si>
    <r>
      <rPr>
        <sz val="18"/>
        <rFont val="仿宋_GB2312"/>
        <family val="2"/>
        <charset val="-122"/>
      </rPr>
      <t>计划三季度西二路完成总工程量的</t>
    </r>
    <r>
      <rPr>
        <sz val="18"/>
        <rFont val="Times New Roman"/>
        <family val="2"/>
        <charset val="-122"/>
      </rPr>
      <t>40%</t>
    </r>
    <r>
      <rPr>
        <sz val="18"/>
        <rFont val="仿宋_GB2312"/>
        <family val="2"/>
        <charset val="-122"/>
      </rPr>
      <t>；都乐大道二期完成总工程量的</t>
    </r>
    <r>
      <rPr>
        <sz val="18"/>
        <rFont val="Times New Roman"/>
        <family val="2"/>
        <charset val="-122"/>
      </rPr>
      <t>45%</t>
    </r>
    <r>
      <rPr>
        <sz val="18"/>
        <rFont val="仿宋_GB2312"/>
        <family val="2"/>
        <charset val="-122"/>
      </rPr>
      <t>。</t>
    </r>
  </si>
  <si>
    <r>
      <rPr>
        <sz val="18"/>
        <rFont val="仿宋_GB2312"/>
        <family val="2"/>
        <charset val="-122"/>
      </rPr>
      <t>计划四季度西二路完成总工程量的</t>
    </r>
    <r>
      <rPr>
        <sz val="18"/>
        <rFont val="Times New Roman"/>
        <family val="2"/>
        <charset val="-122"/>
      </rPr>
      <t>45%</t>
    </r>
    <r>
      <rPr>
        <sz val="18"/>
        <rFont val="仿宋_GB2312"/>
        <family val="2"/>
        <charset val="-122"/>
      </rPr>
      <t>；都乐大道二期完成总工程量的</t>
    </r>
    <r>
      <rPr>
        <sz val="18"/>
        <rFont val="Times New Roman"/>
        <family val="2"/>
        <charset val="-122"/>
      </rPr>
      <t>50%</t>
    </r>
    <r>
      <rPr>
        <sz val="18"/>
        <rFont val="仿宋_GB2312"/>
        <family val="2"/>
        <charset val="-122"/>
      </rPr>
      <t>。</t>
    </r>
  </si>
  <si>
    <r>
      <rPr>
        <sz val="18"/>
        <rFont val="仿宋_GB2312"/>
        <family val="2"/>
        <charset val="-122"/>
      </rPr>
      <t>科技园综合体</t>
    </r>
  </si>
  <si>
    <r>
      <rPr>
        <sz val="18"/>
        <rFont val="仿宋_GB2312"/>
        <family val="2"/>
        <charset val="-122"/>
      </rPr>
      <t>用地面积</t>
    </r>
    <r>
      <rPr>
        <sz val="18"/>
        <rFont val="Times New Roman"/>
        <family val="2"/>
        <charset val="-122"/>
      </rPr>
      <t>28712.98</t>
    </r>
    <r>
      <rPr>
        <sz val="18"/>
        <rFont val="仿宋_GB2312"/>
        <family val="2"/>
        <charset val="-122"/>
      </rPr>
      <t>平方米，总建筑面积</t>
    </r>
    <r>
      <rPr>
        <sz val="18"/>
        <rFont val="Times New Roman"/>
        <family val="2"/>
        <charset val="-122"/>
      </rPr>
      <t>13.1</t>
    </r>
    <r>
      <rPr>
        <sz val="18"/>
        <rFont val="仿宋_GB2312"/>
        <family val="2"/>
        <charset val="-122"/>
      </rPr>
      <t>万平方米</t>
    </r>
  </si>
  <si>
    <r>
      <rPr>
        <sz val="18"/>
        <rFont val="仿宋_GB2312"/>
        <family val="2"/>
        <charset val="-122"/>
      </rPr>
      <t>完成整体工程量</t>
    </r>
    <r>
      <rPr>
        <sz val="18"/>
        <rFont val="Times New Roman"/>
        <family val="2"/>
        <charset val="-122"/>
      </rPr>
      <t>15%</t>
    </r>
    <r>
      <rPr>
        <sz val="18"/>
        <rFont val="仿宋_GB2312"/>
        <family val="2"/>
        <charset val="-122"/>
      </rPr>
      <t>。</t>
    </r>
  </si>
  <si>
    <r>
      <rPr>
        <sz val="18"/>
        <rFont val="仿宋_GB2312"/>
        <family val="2"/>
        <charset val="-122"/>
      </rPr>
      <t>完成整体工程量</t>
    </r>
    <r>
      <rPr>
        <sz val="18"/>
        <rFont val="Times New Roman"/>
        <family val="2"/>
        <charset val="-122"/>
      </rPr>
      <t>20%</t>
    </r>
    <r>
      <rPr>
        <sz val="18"/>
        <rFont val="仿宋_GB2312"/>
        <family val="2"/>
        <charset val="-122"/>
      </rPr>
      <t>。</t>
    </r>
  </si>
  <si>
    <r>
      <rPr>
        <sz val="18"/>
        <rFont val="仿宋_GB2312"/>
        <family val="2"/>
        <charset val="-122"/>
      </rPr>
      <t>完成整体工程量</t>
    </r>
    <r>
      <rPr>
        <sz val="18"/>
        <rFont val="Times New Roman"/>
        <family val="2"/>
        <charset val="-122"/>
      </rPr>
      <t>25%</t>
    </r>
    <r>
      <rPr>
        <sz val="18"/>
        <rFont val="仿宋_GB2312"/>
        <family val="2"/>
        <charset val="-122"/>
      </rPr>
      <t>。</t>
    </r>
  </si>
  <si>
    <r>
      <rPr>
        <sz val="18"/>
        <rFont val="仿宋_GB2312"/>
        <family val="2"/>
        <charset val="-122"/>
      </rPr>
      <t>完成整体工程量</t>
    </r>
    <r>
      <rPr>
        <sz val="18"/>
        <rFont val="Times New Roman"/>
        <family val="2"/>
        <charset val="-122"/>
      </rPr>
      <t>30%</t>
    </r>
    <r>
      <rPr>
        <sz val="18"/>
        <rFont val="仿宋_GB2312"/>
        <family val="2"/>
        <charset val="-122"/>
      </rPr>
      <t>。</t>
    </r>
  </si>
  <si>
    <r>
      <rPr>
        <sz val="18"/>
        <rFont val="仿宋_GB2312"/>
        <family val="2"/>
        <charset val="-122"/>
      </rPr>
      <t>融安</t>
    </r>
    <r>
      <rPr>
        <sz val="18"/>
        <rFont val="Times New Roman"/>
        <family val="2"/>
        <charset val="-122"/>
      </rPr>
      <t>•</t>
    </r>
    <r>
      <rPr>
        <sz val="18"/>
        <rFont val="仿宋_GB2312"/>
        <family val="2"/>
        <charset val="-122"/>
      </rPr>
      <t>广西香杉生态工业产业园三期</t>
    </r>
  </si>
  <si>
    <r>
      <rPr>
        <sz val="18"/>
        <rFont val="仿宋_GB2312"/>
        <family val="2"/>
        <charset val="-122"/>
      </rPr>
      <t>建设园区道路、仓储物流片区、环境配套设施等</t>
    </r>
  </si>
  <si>
    <r>
      <rPr>
        <sz val="18"/>
        <rFont val="仿宋_GB2312"/>
        <family val="2"/>
        <charset val="-122"/>
      </rPr>
      <t>完成园区道路硬化</t>
    </r>
  </si>
  <si>
    <r>
      <rPr>
        <sz val="18"/>
        <rFont val="仿宋_GB2312"/>
        <family val="2"/>
        <charset val="-122"/>
      </rPr>
      <t>完成剩余土石方</t>
    </r>
    <r>
      <rPr>
        <sz val="18"/>
        <rFont val="Times New Roman"/>
        <family val="2"/>
        <charset val="-122"/>
      </rPr>
      <t>20%</t>
    </r>
    <r>
      <rPr>
        <sz val="18"/>
        <rFont val="仿宋_GB2312"/>
        <family val="2"/>
        <charset val="-122"/>
      </rPr>
      <t>、边坡支护</t>
    </r>
    <r>
      <rPr>
        <sz val="18"/>
        <rFont val="Times New Roman"/>
        <family val="2"/>
        <charset val="-122"/>
      </rPr>
      <t>30%</t>
    </r>
  </si>
  <si>
    <r>
      <rPr>
        <sz val="18"/>
        <rFont val="仿宋_GB2312"/>
        <family val="2"/>
        <charset val="-122"/>
      </rPr>
      <t>完成剩余土石方</t>
    </r>
    <r>
      <rPr>
        <sz val="18"/>
        <rFont val="Times New Roman"/>
        <family val="2"/>
        <charset val="-122"/>
      </rPr>
      <t>30%</t>
    </r>
    <r>
      <rPr>
        <sz val="18"/>
        <rFont val="仿宋_GB2312"/>
        <family val="2"/>
        <charset val="-122"/>
      </rPr>
      <t>、边坡支护</t>
    </r>
    <r>
      <rPr>
        <sz val="18"/>
        <rFont val="Times New Roman"/>
        <family val="2"/>
        <charset val="-122"/>
      </rPr>
      <t>40%</t>
    </r>
  </si>
  <si>
    <r>
      <rPr>
        <sz val="18"/>
        <rFont val="仿宋_GB2312"/>
        <family val="2"/>
        <charset val="-122"/>
      </rPr>
      <t>完成剩余土石方</t>
    </r>
    <r>
      <rPr>
        <sz val="18"/>
        <rFont val="Times New Roman"/>
        <family val="2"/>
        <charset val="-122"/>
      </rPr>
      <t>40%</t>
    </r>
    <r>
      <rPr>
        <sz val="18"/>
        <rFont val="仿宋_GB2312"/>
        <family val="2"/>
        <charset val="-122"/>
      </rPr>
      <t>、边坡支护</t>
    </r>
    <r>
      <rPr>
        <sz val="18"/>
        <rFont val="Times New Roman"/>
        <family val="2"/>
        <charset val="-122"/>
      </rPr>
      <t>50%</t>
    </r>
    <r>
      <rPr>
        <sz val="18"/>
        <rFont val="仿宋_GB2312"/>
        <family val="2"/>
        <charset val="-122"/>
      </rPr>
      <t>、排水工程</t>
    </r>
    <r>
      <rPr>
        <sz val="18"/>
        <rFont val="Times New Roman"/>
        <family val="2"/>
        <charset val="-122"/>
      </rPr>
      <t>80%</t>
    </r>
    <r>
      <rPr>
        <sz val="18"/>
        <rFont val="仿宋_GB2312"/>
        <family val="2"/>
        <charset val="-122"/>
      </rPr>
      <t>、道路工程</t>
    </r>
    <r>
      <rPr>
        <sz val="18"/>
        <rFont val="Times New Roman"/>
        <family val="2"/>
        <charset val="-122"/>
      </rPr>
      <t>80%</t>
    </r>
    <r>
      <rPr>
        <sz val="18"/>
        <rFont val="仿宋_GB2312"/>
        <family val="2"/>
        <charset val="-122"/>
      </rPr>
      <t>、建筑工程</t>
    </r>
    <r>
      <rPr>
        <sz val="18"/>
        <rFont val="Times New Roman"/>
        <family val="2"/>
        <charset val="-122"/>
      </rPr>
      <t>80%</t>
    </r>
  </si>
  <si>
    <r>
      <rPr>
        <sz val="18"/>
        <rFont val="仿宋_GB2312"/>
        <family val="2"/>
        <charset val="-122"/>
      </rPr>
      <t>边坡支护</t>
    </r>
    <r>
      <rPr>
        <sz val="18"/>
        <rFont val="Times New Roman"/>
        <family val="2"/>
        <charset val="-122"/>
      </rPr>
      <t>100%</t>
    </r>
    <r>
      <rPr>
        <sz val="18"/>
        <rFont val="仿宋_GB2312"/>
        <family val="2"/>
        <charset val="-122"/>
      </rPr>
      <t>、排水工程</t>
    </r>
    <r>
      <rPr>
        <sz val="18"/>
        <rFont val="Times New Roman"/>
        <family val="2"/>
        <charset val="-122"/>
      </rPr>
      <t>100%</t>
    </r>
    <r>
      <rPr>
        <sz val="18"/>
        <rFont val="仿宋_GB2312"/>
        <family val="2"/>
        <charset val="-122"/>
      </rPr>
      <t>、道路工程</t>
    </r>
    <r>
      <rPr>
        <sz val="18"/>
        <rFont val="Times New Roman"/>
        <family val="2"/>
        <charset val="-122"/>
      </rPr>
      <t>100%</t>
    </r>
    <r>
      <rPr>
        <sz val="18"/>
        <rFont val="仿宋_GB2312"/>
        <family val="2"/>
        <charset val="-122"/>
      </rPr>
      <t>、建筑工程</t>
    </r>
    <r>
      <rPr>
        <sz val="18"/>
        <rFont val="Times New Roman"/>
        <family val="2"/>
        <charset val="-122"/>
      </rPr>
      <t>100%</t>
    </r>
    <r>
      <rPr>
        <sz val="18"/>
        <rFont val="仿宋_GB2312"/>
        <family val="2"/>
        <charset val="-122"/>
      </rPr>
      <t>、绿化工程</t>
    </r>
    <r>
      <rPr>
        <sz val="18"/>
        <rFont val="Times New Roman"/>
        <family val="2"/>
        <charset val="-122"/>
      </rPr>
      <t>100%</t>
    </r>
    <r>
      <rPr>
        <sz val="18"/>
        <rFont val="仿宋_GB2312"/>
        <family val="2"/>
        <charset val="-122"/>
      </rPr>
      <t>、照明工程</t>
    </r>
    <r>
      <rPr>
        <sz val="18"/>
        <rFont val="Times New Roman"/>
        <family val="2"/>
        <charset val="-122"/>
      </rPr>
      <t>100%</t>
    </r>
    <r>
      <rPr>
        <sz val="18"/>
        <rFont val="仿宋_GB2312"/>
        <family val="2"/>
        <charset val="-122"/>
      </rPr>
      <t>，竣工验收</t>
    </r>
  </si>
  <si>
    <r>
      <rPr>
        <sz val="18"/>
        <rFont val="仿宋_GB2312"/>
        <family val="2"/>
        <charset val="-122"/>
      </rPr>
      <t>柳州市河表产业园基础设施工程</t>
    </r>
  </si>
  <si>
    <r>
      <rPr>
        <sz val="18"/>
        <rFont val="仿宋_GB2312"/>
        <family val="2"/>
        <charset val="-122"/>
      </rPr>
      <t>主要包含</t>
    </r>
    <r>
      <rPr>
        <sz val="18"/>
        <rFont val="Times New Roman"/>
        <family val="2"/>
        <charset val="-122"/>
      </rPr>
      <t>14</t>
    </r>
    <r>
      <rPr>
        <sz val="18"/>
        <rFont val="仿宋_GB2312"/>
        <family val="2"/>
        <charset val="-122"/>
      </rPr>
      <t>条路：洛工区东二路、洛工区横五路东段、洛工区横五路西段、洛工区西一巷、洛工区纵一路、洛工区纵二路为城市次干路，设计行车速度</t>
    </r>
    <r>
      <rPr>
        <sz val="18"/>
        <rFont val="Times New Roman"/>
        <family val="2"/>
        <charset val="-122"/>
      </rPr>
      <t>40km/h</t>
    </r>
    <r>
      <rPr>
        <sz val="18"/>
        <rFont val="仿宋_GB2312"/>
        <family val="2"/>
        <charset val="-122"/>
      </rPr>
      <t>；洛工区横四巷、洛工区纵一巷、洛工区纵三路、洛工区纵四路、洛工区纵五路、洛工区东一巷为城市支路、规划一路、规划二路，设计行车速度</t>
    </r>
    <r>
      <rPr>
        <sz val="18"/>
        <rFont val="Times New Roman"/>
        <family val="2"/>
        <charset val="-122"/>
      </rPr>
      <t>30</t>
    </r>
    <r>
      <rPr>
        <sz val="18"/>
        <rFont val="仿宋_GB2312"/>
        <family val="2"/>
        <charset val="-122"/>
      </rPr>
      <t>公里</t>
    </r>
    <r>
      <rPr>
        <sz val="18"/>
        <rFont val="Times New Roman"/>
        <family val="2"/>
        <charset val="-122"/>
      </rPr>
      <t>/</t>
    </r>
    <r>
      <rPr>
        <sz val="18"/>
        <rFont val="仿宋_GB2312"/>
        <family val="2"/>
        <charset val="-122"/>
      </rPr>
      <t>小时，总长</t>
    </r>
    <r>
      <rPr>
        <sz val="18"/>
        <rFont val="Times New Roman"/>
        <family val="2"/>
        <charset val="-122"/>
      </rPr>
      <t>9070</t>
    </r>
    <r>
      <rPr>
        <sz val="18"/>
        <rFont val="仿宋_GB2312"/>
        <family val="2"/>
        <charset val="-122"/>
      </rPr>
      <t>米</t>
    </r>
  </si>
  <si>
    <r>
      <rPr>
        <sz val="18"/>
        <rFont val="仿宋_GB2312"/>
        <family val="2"/>
        <charset val="-122"/>
      </rPr>
      <t>计划一季度完成总工程量的</t>
    </r>
    <r>
      <rPr>
        <sz val="18"/>
        <rFont val="Times New Roman"/>
        <family val="2"/>
        <charset val="-122"/>
      </rPr>
      <t>1%</t>
    </r>
    <r>
      <rPr>
        <sz val="18"/>
        <rFont val="仿宋_GB2312"/>
        <family val="2"/>
        <charset val="-122"/>
      </rPr>
      <t>，进行征地及供地手续办理工作。</t>
    </r>
  </si>
  <si>
    <r>
      <rPr>
        <sz val="18"/>
        <rFont val="仿宋_GB2312"/>
        <family val="2"/>
        <charset val="-122"/>
      </rPr>
      <t>计划二季度完成总工程量的</t>
    </r>
    <r>
      <rPr>
        <sz val="18"/>
        <rFont val="Times New Roman"/>
        <family val="2"/>
        <charset val="-122"/>
      </rPr>
      <t>10%</t>
    </r>
    <r>
      <rPr>
        <sz val="18"/>
        <rFont val="仿宋_GB2312"/>
        <family val="2"/>
        <charset val="-122"/>
      </rPr>
      <t>，进行征地及土方施工。</t>
    </r>
  </si>
  <si>
    <r>
      <rPr>
        <sz val="18"/>
        <rFont val="仿宋_GB2312"/>
        <family val="2"/>
        <charset val="-122"/>
      </rPr>
      <t>计划三季度完成总工程量的</t>
    </r>
    <r>
      <rPr>
        <sz val="18"/>
        <rFont val="Times New Roman"/>
        <family val="2"/>
        <charset val="-122"/>
      </rPr>
      <t>20%</t>
    </r>
    <r>
      <rPr>
        <sz val="18"/>
        <rFont val="仿宋_GB2312"/>
        <family val="2"/>
        <charset val="-122"/>
      </rPr>
      <t>，进行排水施工。</t>
    </r>
  </si>
  <si>
    <r>
      <rPr>
        <sz val="18"/>
        <rFont val="仿宋_GB2312"/>
        <family val="2"/>
        <charset val="-122"/>
      </rPr>
      <t>计划四季度完成总工程量的</t>
    </r>
    <r>
      <rPr>
        <sz val="18"/>
        <rFont val="Times New Roman"/>
        <family val="2"/>
        <charset val="-122"/>
      </rPr>
      <t>30%</t>
    </r>
    <r>
      <rPr>
        <sz val="18"/>
        <rFont val="仿宋_GB2312"/>
        <family val="2"/>
        <charset val="-122"/>
      </rPr>
      <t>，进行排水及路床施工。</t>
    </r>
  </si>
  <si>
    <r>
      <rPr>
        <sz val="18"/>
        <rFont val="仿宋_GB2312"/>
        <family val="2"/>
        <charset val="-122"/>
      </rPr>
      <t>国家级车联网信息中心（智慧科技港）</t>
    </r>
  </si>
  <si>
    <r>
      <rPr>
        <sz val="18"/>
        <rFont val="仿宋_GB2312"/>
        <family val="2"/>
        <charset val="-122"/>
      </rPr>
      <t>用地面积</t>
    </r>
    <r>
      <rPr>
        <sz val="18"/>
        <rFont val="Times New Roman"/>
        <family val="2"/>
        <charset val="-122"/>
      </rPr>
      <t>27.17</t>
    </r>
    <r>
      <rPr>
        <sz val="18"/>
        <rFont val="仿宋_GB2312"/>
        <family val="2"/>
        <charset val="-122"/>
      </rPr>
      <t>亩，总建筑面积</t>
    </r>
    <r>
      <rPr>
        <sz val="18"/>
        <rFont val="Times New Roman"/>
        <family val="2"/>
        <charset val="-122"/>
      </rPr>
      <t>67302</t>
    </r>
    <r>
      <rPr>
        <sz val="18"/>
        <rFont val="仿宋_GB2312"/>
        <family val="2"/>
        <charset val="-122"/>
      </rPr>
      <t>平方米，建设</t>
    </r>
    <r>
      <rPr>
        <sz val="18"/>
        <rFont val="Times New Roman"/>
        <family val="2"/>
        <charset val="-122"/>
      </rPr>
      <t>1</t>
    </r>
    <r>
      <rPr>
        <sz val="18"/>
        <rFont val="仿宋_GB2312"/>
        <family val="2"/>
        <charset val="-122"/>
      </rPr>
      <t>栋科技大厦</t>
    </r>
  </si>
  <si>
    <r>
      <t>1</t>
    </r>
    <r>
      <rPr>
        <sz val="18"/>
        <rFont val="仿宋_GB2312"/>
        <family val="2"/>
        <charset val="-122"/>
      </rPr>
      <t>号楼主体结构完成</t>
    </r>
    <r>
      <rPr>
        <sz val="18"/>
        <rFont val="Times New Roman"/>
        <family val="2"/>
        <charset val="-122"/>
      </rPr>
      <t>25%</t>
    </r>
  </si>
  <si>
    <r>
      <t>1</t>
    </r>
    <r>
      <rPr>
        <sz val="18"/>
        <rFont val="仿宋_GB2312"/>
        <family val="2"/>
        <charset val="-122"/>
      </rPr>
      <t>号楼主体结构完成</t>
    </r>
    <r>
      <rPr>
        <sz val="18"/>
        <rFont val="Times New Roman"/>
        <family val="2"/>
        <charset val="-122"/>
      </rPr>
      <t>50%</t>
    </r>
  </si>
  <si>
    <r>
      <t>1</t>
    </r>
    <r>
      <rPr>
        <sz val="18"/>
        <rFont val="仿宋_GB2312"/>
        <family val="2"/>
        <charset val="-122"/>
      </rPr>
      <t>号楼主体结构完成</t>
    </r>
    <r>
      <rPr>
        <sz val="18"/>
        <rFont val="Times New Roman"/>
        <family val="2"/>
        <charset val="-122"/>
      </rPr>
      <t>75%</t>
    </r>
    <r>
      <rPr>
        <sz val="18"/>
        <rFont val="仿宋_GB2312"/>
        <family val="2"/>
        <charset val="-122"/>
      </rPr>
      <t>，幕墙完成</t>
    </r>
    <r>
      <rPr>
        <sz val="18"/>
        <rFont val="Times New Roman"/>
        <family val="2"/>
        <charset val="-122"/>
      </rPr>
      <t>20%</t>
    </r>
    <r>
      <rPr>
        <sz val="18"/>
        <rFont val="仿宋_GB2312"/>
        <family val="2"/>
        <charset val="-122"/>
      </rPr>
      <t>，机电工程完成</t>
    </r>
    <r>
      <rPr>
        <sz val="18"/>
        <rFont val="Times New Roman"/>
        <family val="2"/>
        <charset val="-122"/>
      </rPr>
      <t>15%</t>
    </r>
  </si>
  <si>
    <r>
      <t>1</t>
    </r>
    <r>
      <rPr>
        <sz val="18"/>
        <rFont val="仿宋_GB2312"/>
        <family val="2"/>
        <charset val="-122"/>
      </rPr>
      <t>号楼主体结构完成</t>
    </r>
    <r>
      <rPr>
        <sz val="18"/>
        <rFont val="Times New Roman"/>
        <family val="2"/>
        <charset val="-122"/>
      </rPr>
      <t>100%</t>
    </r>
    <r>
      <rPr>
        <sz val="18"/>
        <rFont val="仿宋_GB2312"/>
        <family val="2"/>
        <charset val="-122"/>
      </rPr>
      <t>，幕墙完成</t>
    </r>
    <r>
      <rPr>
        <sz val="18"/>
        <rFont val="Times New Roman"/>
        <family val="2"/>
        <charset val="-122"/>
      </rPr>
      <t>50%</t>
    </r>
    <r>
      <rPr>
        <sz val="18"/>
        <rFont val="仿宋_GB2312"/>
        <family val="2"/>
        <charset val="-122"/>
      </rPr>
      <t>，机电工程完成</t>
    </r>
    <r>
      <rPr>
        <sz val="18"/>
        <rFont val="Times New Roman"/>
        <family val="2"/>
        <charset val="-122"/>
      </rPr>
      <t>30%</t>
    </r>
  </si>
  <si>
    <r>
      <rPr>
        <sz val="18"/>
        <rFont val="仿宋_GB2312"/>
        <family val="2"/>
        <charset val="-122"/>
      </rPr>
      <t>融水苗族自治县农村产业融合发展示范区项目</t>
    </r>
  </si>
  <si>
    <r>
      <rPr>
        <sz val="18"/>
        <rFont val="仿宋_GB2312"/>
        <family val="2"/>
        <charset val="-122"/>
      </rPr>
      <t>融水苗族自治县融汇水利投资开发有限公司</t>
    </r>
  </si>
  <si>
    <r>
      <t>1.</t>
    </r>
    <r>
      <rPr>
        <sz val="18"/>
        <rFont val="仿宋_GB2312"/>
        <family val="2"/>
        <charset val="-122"/>
      </rPr>
      <t>桂北中药材仓储物流中心。桂北中药材仓储物流中心规划总用地面积为</t>
    </r>
    <r>
      <rPr>
        <sz val="18"/>
        <rFont val="Times New Roman"/>
        <family val="2"/>
        <charset val="-122"/>
      </rPr>
      <t>135.25</t>
    </r>
    <r>
      <rPr>
        <sz val="18"/>
        <rFont val="仿宋_GB2312"/>
        <family val="2"/>
        <charset val="-122"/>
      </rPr>
      <t>亩，总建筑面积</t>
    </r>
    <r>
      <rPr>
        <sz val="18"/>
        <rFont val="Times New Roman"/>
        <family val="2"/>
        <charset val="-122"/>
      </rPr>
      <t>109241.26</t>
    </r>
    <r>
      <rPr>
        <sz val="18"/>
        <rFont val="仿宋_GB2312"/>
        <family val="2"/>
        <charset val="-122"/>
      </rPr>
      <t>平方米</t>
    </r>
    <r>
      <rPr>
        <sz val="18"/>
        <rFont val="Times New Roman"/>
        <family val="2"/>
        <charset val="-122"/>
      </rPr>
      <t xml:space="preserve">
2.</t>
    </r>
    <r>
      <rPr>
        <sz val="18"/>
        <rFont val="仿宋_GB2312"/>
        <family val="2"/>
        <charset val="-122"/>
      </rPr>
      <t>水东创业园区。水东创业园区规划总用地面积为</t>
    </r>
    <r>
      <rPr>
        <sz val="18"/>
        <rFont val="Times New Roman"/>
        <family val="2"/>
        <charset val="-122"/>
      </rPr>
      <t>66666.70</t>
    </r>
    <r>
      <rPr>
        <sz val="18"/>
        <rFont val="仿宋_GB2312"/>
        <family val="2"/>
        <charset val="-122"/>
      </rPr>
      <t>平方米（约</t>
    </r>
    <r>
      <rPr>
        <sz val="18"/>
        <rFont val="Times New Roman"/>
        <family val="2"/>
        <charset val="-122"/>
      </rPr>
      <t>100</t>
    </r>
    <r>
      <rPr>
        <sz val="18"/>
        <rFont val="仿宋_GB2312"/>
        <family val="2"/>
        <charset val="-122"/>
      </rPr>
      <t>亩），总建筑面积</t>
    </r>
    <r>
      <rPr>
        <sz val="18"/>
        <rFont val="Times New Roman"/>
        <family val="2"/>
        <charset val="-122"/>
      </rPr>
      <t>94968.00</t>
    </r>
    <r>
      <rPr>
        <sz val="18"/>
        <rFont val="仿宋_GB2312"/>
        <family val="2"/>
        <charset val="-122"/>
      </rPr>
      <t>平方米</t>
    </r>
    <r>
      <rPr>
        <sz val="18"/>
        <rFont val="Times New Roman"/>
        <family val="2"/>
        <charset val="-122"/>
      </rPr>
      <t xml:space="preserve">
3.</t>
    </r>
    <r>
      <rPr>
        <sz val="18"/>
        <rFont val="仿宋_GB2312"/>
        <family val="2"/>
        <charset val="-122"/>
      </rPr>
      <t>产城联通工程。路线走向呈南北走向，路线全长</t>
    </r>
    <r>
      <rPr>
        <sz val="18"/>
        <rFont val="Times New Roman"/>
        <family val="2"/>
        <charset val="-122"/>
      </rPr>
      <t>1891.645m</t>
    </r>
    <r>
      <rPr>
        <sz val="18"/>
        <rFont val="仿宋_GB2312"/>
        <family val="2"/>
        <charset val="-122"/>
      </rPr>
      <t>。</t>
    </r>
    <r>
      <rPr>
        <sz val="18"/>
        <rFont val="Times New Roman"/>
        <family val="2"/>
        <charset val="-122"/>
      </rPr>
      <t xml:space="preserve">
4.</t>
    </r>
    <r>
      <rPr>
        <sz val="18"/>
        <rFont val="仿宋_GB2312"/>
        <family val="2"/>
        <charset val="-122"/>
      </rPr>
      <t>城北能源综合站本项目规划总用地面积</t>
    </r>
    <r>
      <rPr>
        <sz val="18"/>
        <rFont val="Times New Roman"/>
        <family val="2"/>
        <charset val="-122"/>
      </rPr>
      <t>10000.00</t>
    </r>
    <r>
      <rPr>
        <sz val="18"/>
        <rFont val="仿宋_GB2312"/>
        <family val="2"/>
        <charset val="-122"/>
      </rPr>
      <t>平方米（约</t>
    </r>
    <r>
      <rPr>
        <sz val="18"/>
        <rFont val="Times New Roman"/>
        <family val="2"/>
        <charset val="-122"/>
      </rPr>
      <t>15</t>
    </r>
    <r>
      <rPr>
        <sz val="18"/>
        <rFont val="仿宋_GB2312"/>
        <family val="2"/>
        <charset val="-122"/>
      </rPr>
      <t>亩）</t>
    </r>
  </si>
  <si>
    <r>
      <rPr>
        <sz val="18"/>
        <rFont val="仿宋_GB2312"/>
        <family val="2"/>
        <charset val="-122"/>
      </rPr>
      <t>计划一季度完成总工程量的</t>
    </r>
    <r>
      <rPr>
        <sz val="18"/>
        <rFont val="Times New Roman"/>
        <family val="2"/>
        <charset val="-122"/>
      </rPr>
      <t>20%</t>
    </r>
    <r>
      <rPr>
        <sz val="18"/>
        <rFont val="仿宋_GB2312"/>
        <family val="2"/>
        <charset val="-122"/>
      </rPr>
      <t>，正在进行主体建设</t>
    </r>
  </si>
  <si>
    <r>
      <rPr>
        <sz val="18"/>
        <rFont val="仿宋_GB2312"/>
        <family val="2"/>
        <charset val="-122"/>
      </rPr>
      <t>计划二季度完成总工程量的</t>
    </r>
    <r>
      <rPr>
        <sz val="18"/>
        <rFont val="Times New Roman"/>
        <family val="2"/>
        <charset val="-122"/>
      </rPr>
      <t>35%</t>
    </r>
  </si>
  <si>
    <r>
      <rPr>
        <sz val="18"/>
        <rFont val="仿宋_GB2312"/>
        <family val="2"/>
        <charset val="-122"/>
      </rPr>
      <t>计划三季度完成总工程量的</t>
    </r>
    <r>
      <rPr>
        <sz val="18"/>
        <rFont val="Times New Roman"/>
        <family val="2"/>
        <charset val="-122"/>
      </rPr>
      <t>50%</t>
    </r>
  </si>
  <si>
    <r>
      <rPr>
        <sz val="18"/>
        <rFont val="仿宋_GB2312"/>
        <family val="2"/>
        <charset val="-122"/>
      </rPr>
      <t>计划四季度完成总工程量的</t>
    </r>
    <r>
      <rPr>
        <sz val="18"/>
        <rFont val="Times New Roman"/>
        <family val="2"/>
        <charset val="-122"/>
      </rPr>
      <t>65%</t>
    </r>
  </si>
  <si>
    <r>
      <rPr>
        <sz val="18"/>
        <rFont val="仿宋_GB2312"/>
        <family val="2"/>
        <charset val="-122"/>
      </rPr>
      <t>三江县易地扶贫搬迁产业扶贫万亩茶园项目（二、三期工程）</t>
    </r>
  </si>
  <si>
    <r>
      <rPr>
        <sz val="18"/>
        <rFont val="仿宋_GB2312"/>
        <family val="2"/>
        <charset val="-122"/>
      </rPr>
      <t>三江县农文旅投资有限责任公司</t>
    </r>
  </si>
  <si>
    <r>
      <rPr>
        <sz val="18"/>
        <rFont val="仿宋_GB2312"/>
        <family val="2"/>
        <charset val="-122"/>
      </rPr>
      <t>二期：主要建设内容为茶园基础设施工程，包括道路及广场铺装工程、市政工程、景观小品工程等</t>
    </r>
    <r>
      <rPr>
        <sz val="18"/>
        <rFont val="Times New Roman"/>
        <family val="2"/>
        <charset val="-122"/>
      </rPr>
      <t xml:space="preserve">
</t>
    </r>
    <r>
      <rPr>
        <sz val="18"/>
        <rFont val="仿宋_GB2312"/>
        <family val="2"/>
        <charset val="-122"/>
      </rPr>
      <t>三期：主要建设内容为房屋建筑工程、全景及设施导览牌、绿化工程。总建筑面积</t>
    </r>
    <r>
      <rPr>
        <sz val="18"/>
        <rFont val="Times New Roman"/>
        <family val="2"/>
        <charset val="-122"/>
      </rPr>
      <t>104613</t>
    </r>
    <r>
      <rPr>
        <sz val="18"/>
        <rFont val="仿宋_GB2312"/>
        <family val="2"/>
        <charset val="-122"/>
      </rPr>
      <t>平方米，包括茶叶及茶油加工基地、游客服务中心、侗乡茶艺文化小镇等</t>
    </r>
  </si>
  <si>
    <r>
      <rPr>
        <sz val="18"/>
        <rFont val="仿宋_GB2312"/>
        <family val="2"/>
        <charset val="-122"/>
      </rPr>
      <t>完成七号地、</t>
    </r>
    <r>
      <rPr>
        <sz val="18"/>
        <rFont val="Times New Roman"/>
        <family val="2"/>
        <charset val="-122"/>
      </rPr>
      <t>4</t>
    </r>
    <r>
      <rPr>
        <sz val="18"/>
        <rFont val="仿宋_GB2312"/>
        <family val="2"/>
        <charset val="-122"/>
      </rPr>
      <t>号地道路建设工程、水沟工程等工程及茶苗补种管护</t>
    </r>
  </si>
  <si>
    <r>
      <rPr>
        <sz val="18"/>
        <rFont val="仿宋_GB2312"/>
        <family val="2"/>
        <charset val="-122"/>
      </rPr>
      <t>完成</t>
    </r>
    <r>
      <rPr>
        <sz val="18"/>
        <rFont val="Times New Roman"/>
        <family val="2"/>
        <charset val="-122"/>
      </rPr>
      <t>6</t>
    </r>
    <r>
      <rPr>
        <sz val="18"/>
        <rFont val="仿宋_GB2312"/>
        <family val="2"/>
        <charset val="-122"/>
      </rPr>
      <t>号地管理用房、步道工程、配电工程、供水工程、监控等</t>
    </r>
  </si>
  <si>
    <r>
      <rPr>
        <sz val="18"/>
        <rFont val="仿宋_GB2312"/>
        <family val="2"/>
        <charset val="-122"/>
      </rPr>
      <t>完成铁搭挡土墙施工、生产步道、生产用电等</t>
    </r>
  </si>
  <si>
    <r>
      <rPr>
        <sz val="18"/>
        <rFont val="仿宋_GB2312"/>
        <family val="2"/>
        <charset val="-122"/>
      </rPr>
      <t>完成生产用水系统、绿色防控等</t>
    </r>
  </si>
  <si>
    <r>
      <rPr>
        <sz val="18"/>
        <rFont val="仿宋_GB2312"/>
        <family val="2"/>
        <charset val="-122"/>
      </rPr>
      <t>下桃花片区路网工程（一二期）</t>
    </r>
  </si>
  <si>
    <r>
      <rPr>
        <sz val="18"/>
        <rFont val="仿宋_GB2312"/>
        <family val="2"/>
        <charset val="-122"/>
      </rPr>
      <t>下桃花路网一期全长</t>
    </r>
    <r>
      <rPr>
        <sz val="18"/>
        <rFont val="Times New Roman"/>
        <family val="2"/>
        <charset val="-122"/>
      </rPr>
      <t>5700</t>
    </r>
    <r>
      <rPr>
        <sz val="18"/>
        <rFont val="仿宋_GB2312"/>
        <family val="2"/>
        <charset val="-122"/>
      </rPr>
      <t>米，其中北一路全长</t>
    </r>
    <r>
      <rPr>
        <sz val="18"/>
        <rFont val="Times New Roman"/>
        <family val="2"/>
        <charset val="-122"/>
      </rPr>
      <t>2300</t>
    </r>
    <r>
      <rPr>
        <sz val="18"/>
        <rFont val="仿宋_GB2312"/>
        <family val="2"/>
        <charset val="-122"/>
      </rPr>
      <t>米，北三路全长</t>
    </r>
    <r>
      <rPr>
        <sz val="18"/>
        <rFont val="Times New Roman"/>
        <family val="2"/>
        <charset val="-122"/>
      </rPr>
      <t>2050</t>
    </r>
    <r>
      <rPr>
        <sz val="18"/>
        <rFont val="仿宋_GB2312"/>
        <family val="2"/>
        <charset val="-122"/>
      </rPr>
      <t>米；二期道路全长</t>
    </r>
    <r>
      <rPr>
        <sz val="18"/>
        <rFont val="Times New Roman"/>
        <family val="2"/>
        <charset val="-122"/>
      </rPr>
      <t>2646</t>
    </r>
    <r>
      <rPr>
        <sz val="18"/>
        <rFont val="仿宋_GB2312"/>
        <family val="2"/>
        <charset val="-122"/>
      </rPr>
      <t>米</t>
    </r>
  </si>
  <si>
    <r>
      <rPr>
        <sz val="18"/>
        <rFont val="仿宋_GB2312"/>
        <family val="2"/>
        <charset val="-122"/>
      </rPr>
      <t>柳东新区中欧产业园纵六路延长线（秀水三路）</t>
    </r>
  </si>
  <si>
    <r>
      <rPr>
        <sz val="18"/>
        <rFont val="仿宋_GB2312"/>
        <family val="2"/>
        <charset val="-122"/>
      </rPr>
      <t>全长</t>
    </r>
    <r>
      <rPr>
        <sz val="18"/>
        <rFont val="Times New Roman"/>
        <family val="2"/>
        <charset val="-122"/>
      </rPr>
      <t>3540</t>
    </r>
    <r>
      <rPr>
        <sz val="18"/>
        <rFont val="仿宋_GB2312"/>
        <family val="2"/>
        <charset val="-122"/>
      </rPr>
      <t>米，红线宽</t>
    </r>
    <r>
      <rPr>
        <sz val="18"/>
        <rFont val="Times New Roman"/>
        <family val="2"/>
        <charset val="-122"/>
      </rPr>
      <t>38</t>
    </r>
    <r>
      <rPr>
        <sz val="18"/>
        <rFont val="仿宋_GB2312"/>
        <family val="2"/>
        <charset val="-122"/>
      </rPr>
      <t>米，城市次干路</t>
    </r>
  </si>
  <si>
    <r>
      <rPr>
        <sz val="18"/>
        <rFont val="仿宋_GB2312"/>
        <family val="2"/>
        <charset val="-122"/>
      </rPr>
      <t>完成已交地部分施工</t>
    </r>
  </si>
  <si>
    <r>
      <rPr>
        <sz val="18"/>
        <rFont val="仿宋_GB2312"/>
        <family val="2"/>
        <charset val="-122"/>
      </rPr>
      <t>完成工程量</t>
    </r>
    <r>
      <rPr>
        <sz val="18"/>
        <rFont val="Times New Roman"/>
        <family val="2"/>
        <charset val="-122"/>
      </rPr>
      <t>80%</t>
    </r>
    <r>
      <rPr>
        <sz val="18"/>
        <rFont val="仿宋_GB2312"/>
        <family val="2"/>
        <charset val="-122"/>
      </rPr>
      <t>，一汽解放段完工通车。</t>
    </r>
  </si>
  <si>
    <r>
      <rPr>
        <sz val="18"/>
        <rFont val="仿宋_GB2312"/>
        <family val="2"/>
        <charset val="-122"/>
      </rPr>
      <t>完成工程量</t>
    </r>
    <r>
      <rPr>
        <sz val="18"/>
        <rFont val="Times New Roman"/>
        <family val="2"/>
        <charset val="-122"/>
      </rPr>
      <t>80%</t>
    </r>
    <r>
      <rPr>
        <sz val="18"/>
        <rFont val="仿宋_GB2312"/>
        <family val="2"/>
        <charset val="-122"/>
      </rPr>
      <t>，对秀水横四路至秀水横一路段进行征拆。</t>
    </r>
  </si>
  <si>
    <r>
      <rPr>
        <sz val="18"/>
        <rFont val="仿宋_GB2312"/>
        <family val="2"/>
        <charset val="-122"/>
      </rPr>
      <t>完成工程量</t>
    </r>
    <r>
      <rPr>
        <sz val="18"/>
        <rFont val="Times New Roman"/>
        <family val="2"/>
        <charset val="-122"/>
      </rPr>
      <t>85%</t>
    </r>
    <r>
      <rPr>
        <sz val="18"/>
        <rFont val="仿宋_GB2312"/>
        <family val="2"/>
        <charset val="-122"/>
      </rPr>
      <t>，对秀水横四路至秀水横一路段开工建设。</t>
    </r>
  </si>
  <si>
    <r>
      <rPr>
        <sz val="18"/>
        <rFont val="仿宋_GB2312"/>
        <family val="2"/>
        <charset val="-122"/>
      </rPr>
      <t>鹿寨毗邻片区（中部）新能源电池产业园路网</t>
    </r>
  </si>
  <si>
    <r>
      <rPr>
        <sz val="18"/>
        <rFont val="仿宋_GB2312"/>
        <family val="2"/>
        <charset val="-122"/>
      </rPr>
      <t>包含横八路、纵八路（横二路至新柳大道延长线段）、纵十七路、纵十八路、纵十九（横八路至新柳大道段）</t>
    </r>
    <r>
      <rPr>
        <sz val="18"/>
        <rFont val="Times New Roman"/>
        <family val="2"/>
        <charset val="-122"/>
      </rPr>
      <t>5</t>
    </r>
    <r>
      <rPr>
        <sz val="18"/>
        <rFont val="仿宋_GB2312"/>
        <family val="2"/>
        <charset val="-122"/>
      </rPr>
      <t>条道路，总长</t>
    </r>
    <r>
      <rPr>
        <sz val="18"/>
        <rFont val="Times New Roman"/>
        <family val="2"/>
        <charset val="-122"/>
      </rPr>
      <t>5445.272</t>
    </r>
    <r>
      <rPr>
        <sz val="18"/>
        <rFont val="仿宋_GB2312"/>
        <family val="2"/>
        <charset val="-122"/>
      </rPr>
      <t>米</t>
    </r>
  </si>
  <si>
    <r>
      <rPr>
        <sz val="18"/>
        <rFont val="仿宋_GB2312"/>
        <family val="2"/>
        <charset val="-122"/>
      </rPr>
      <t>完成总体工程量的</t>
    </r>
    <r>
      <rPr>
        <sz val="18"/>
        <rFont val="Times New Roman"/>
        <family val="2"/>
        <charset val="-122"/>
      </rPr>
      <t>2%</t>
    </r>
    <r>
      <rPr>
        <sz val="18"/>
        <rFont val="仿宋_GB2312"/>
        <family val="2"/>
        <charset val="-122"/>
      </rPr>
      <t>。</t>
    </r>
  </si>
  <si>
    <r>
      <rPr>
        <sz val="18"/>
        <rFont val="仿宋_GB2312"/>
        <family val="2"/>
        <charset val="-122"/>
      </rPr>
      <t>完成总体工程量的</t>
    </r>
    <r>
      <rPr>
        <sz val="18"/>
        <rFont val="Times New Roman"/>
        <family val="2"/>
        <charset val="-122"/>
      </rPr>
      <t>4%</t>
    </r>
    <r>
      <rPr>
        <sz val="18"/>
        <rFont val="仿宋_GB2312"/>
        <family val="2"/>
        <charset val="-122"/>
      </rPr>
      <t>。</t>
    </r>
  </si>
  <si>
    <r>
      <rPr>
        <sz val="18"/>
        <rFont val="仿宋_GB2312"/>
        <family val="2"/>
        <charset val="-122"/>
      </rPr>
      <t>完成总体工程量的</t>
    </r>
    <r>
      <rPr>
        <sz val="18"/>
        <rFont val="Times New Roman"/>
        <family val="2"/>
        <charset val="-122"/>
      </rPr>
      <t>5%</t>
    </r>
    <r>
      <rPr>
        <sz val="18"/>
        <rFont val="仿宋_GB2312"/>
        <family val="2"/>
        <charset val="-122"/>
      </rPr>
      <t>。</t>
    </r>
  </si>
  <si>
    <r>
      <rPr>
        <sz val="18"/>
        <rFont val="仿宋_GB2312"/>
        <family val="2"/>
        <charset val="-122"/>
      </rPr>
      <t>完成总体工程量的</t>
    </r>
    <r>
      <rPr>
        <sz val="18"/>
        <rFont val="Times New Roman"/>
        <family val="2"/>
        <charset val="-122"/>
      </rPr>
      <t>8%</t>
    </r>
    <r>
      <rPr>
        <sz val="18"/>
        <rFont val="仿宋_GB2312"/>
        <family val="2"/>
        <charset val="-122"/>
      </rPr>
      <t>。</t>
    </r>
  </si>
  <si>
    <r>
      <rPr>
        <sz val="18"/>
        <rFont val="仿宋_GB2312"/>
        <family val="2"/>
        <charset val="-122"/>
      </rPr>
      <t>柳州市柳东新区智慧标准厂房</t>
    </r>
    <r>
      <rPr>
        <sz val="18"/>
        <rFont val="Times New Roman"/>
        <family val="2"/>
        <charset val="-122"/>
      </rPr>
      <t>E</t>
    </r>
    <r>
      <rPr>
        <sz val="18"/>
        <rFont val="仿宋_GB2312"/>
        <family val="2"/>
        <charset val="-122"/>
      </rPr>
      <t>区（一期）基础设施配套工程</t>
    </r>
  </si>
  <si>
    <r>
      <rPr>
        <sz val="18"/>
        <rFont val="仿宋_GB2312"/>
        <family val="2"/>
        <charset val="-122"/>
      </rPr>
      <t>新建柳东新区智慧标准厂房</t>
    </r>
    <r>
      <rPr>
        <sz val="18"/>
        <rFont val="Times New Roman"/>
        <family val="2"/>
        <charset val="-122"/>
      </rPr>
      <t>E</t>
    </r>
    <r>
      <rPr>
        <sz val="18"/>
        <rFont val="仿宋_GB2312"/>
        <family val="2"/>
        <charset val="-122"/>
      </rPr>
      <t>区（一期）配套道路</t>
    </r>
    <r>
      <rPr>
        <sz val="18"/>
        <rFont val="Times New Roman"/>
        <family val="2"/>
        <charset val="-122"/>
      </rPr>
      <t>11526.77</t>
    </r>
    <r>
      <rPr>
        <sz val="18"/>
        <rFont val="仿宋_GB2312"/>
        <family val="2"/>
        <charset val="-122"/>
      </rPr>
      <t>米</t>
    </r>
  </si>
  <si>
    <r>
      <rPr>
        <sz val="18"/>
        <rFont val="仿宋_GB2312"/>
        <family val="2"/>
        <charset val="-122"/>
      </rPr>
      <t>柳江区乡村振兴产业（螺蛳粉）融合发展示范区建设项目（一期）</t>
    </r>
  </si>
  <si>
    <r>
      <rPr>
        <sz val="18"/>
        <rFont val="仿宋_GB2312"/>
        <family val="2"/>
        <charset val="-122"/>
      </rPr>
      <t>柳州市百顺产业服务有限公司</t>
    </r>
  </si>
  <si>
    <r>
      <rPr>
        <sz val="18"/>
        <rFont val="仿宋_GB2312"/>
        <family val="2"/>
        <charset val="-122"/>
      </rPr>
      <t>规划用地</t>
    </r>
    <r>
      <rPr>
        <sz val="18"/>
        <rFont val="Times New Roman"/>
        <family val="2"/>
        <charset val="-122"/>
      </rPr>
      <t>16.95</t>
    </r>
    <r>
      <rPr>
        <sz val="18"/>
        <rFont val="仿宋_GB2312"/>
        <family val="2"/>
        <charset val="-122"/>
      </rPr>
      <t>万平方米，总建筑面积约</t>
    </r>
    <r>
      <rPr>
        <sz val="18"/>
        <rFont val="Times New Roman"/>
        <family val="2"/>
        <charset val="-122"/>
      </rPr>
      <t>19.13</t>
    </r>
    <r>
      <rPr>
        <sz val="18"/>
        <rFont val="仿宋_GB2312"/>
        <family val="2"/>
        <charset val="-122"/>
      </rPr>
      <t>万平方米。主要建设内容由主体工程、配套道路工程两个部分组成</t>
    </r>
  </si>
  <si>
    <r>
      <rPr>
        <sz val="18"/>
        <rFont val="仿宋_GB2312"/>
        <family val="2"/>
        <charset val="-122"/>
      </rPr>
      <t>进行总平图市规委会专家组会议及市规委会日常会审议</t>
    </r>
  </si>
  <si>
    <r>
      <rPr>
        <sz val="18"/>
        <rFont val="仿宋_GB2312"/>
        <family val="2"/>
        <charset val="-122"/>
      </rPr>
      <t>完成总平图审查</t>
    </r>
  </si>
  <si>
    <r>
      <rPr>
        <sz val="18"/>
        <rFont val="仿宋_GB2312"/>
        <family val="2"/>
        <charset val="-122"/>
      </rPr>
      <t>完成单体方案审批</t>
    </r>
  </si>
  <si>
    <r>
      <rPr>
        <sz val="18"/>
        <rFont val="仿宋_GB2312"/>
        <family val="2"/>
        <charset val="-122"/>
      </rPr>
      <t>河西物流园路网（一期）</t>
    </r>
  </si>
  <si>
    <r>
      <rPr>
        <sz val="18"/>
        <rFont val="仿宋_GB2312"/>
        <family val="2"/>
        <charset val="-122"/>
      </rPr>
      <t>共</t>
    </r>
    <r>
      <rPr>
        <sz val="18"/>
        <rFont val="Times New Roman"/>
        <family val="2"/>
        <charset val="-122"/>
      </rPr>
      <t>4</t>
    </r>
    <r>
      <rPr>
        <sz val="18"/>
        <rFont val="仿宋_GB2312"/>
        <family val="2"/>
        <charset val="-122"/>
      </rPr>
      <t>条道路，总长</t>
    </r>
    <r>
      <rPr>
        <sz val="18"/>
        <rFont val="Times New Roman"/>
        <family val="2"/>
        <charset val="-122"/>
      </rPr>
      <t>4412</t>
    </r>
    <r>
      <rPr>
        <sz val="18"/>
        <rFont val="仿宋_GB2312"/>
        <family val="2"/>
        <charset val="-122"/>
      </rPr>
      <t>米双向四车道</t>
    </r>
  </si>
  <si>
    <r>
      <rPr>
        <sz val="18"/>
        <rFont val="仿宋_GB2312"/>
        <family val="2"/>
        <charset val="-122"/>
      </rPr>
      <t>资金未落实，无法确定建设计划</t>
    </r>
  </si>
  <si>
    <r>
      <rPr>
        <sz val="18"/>
        <rFont val="仿宋_GB2312"/>
        <family val="2"/>
        <charset val="-122"/>
      </rPr>
      <t>柳州市北外环西片区白露工业园路网工程（三期）</t>
    </r>
  </si>
  <si>
    <r>
      <rPr>
        <sz val="18"/>
        <rFont val="仿宋_GB2312"/>
        <family val="2"/>
        <charset val="-122"/>
      </rPr>
      <t>市工业和信息化局</t>
    </r>
    <r>
      <rPr>
        <sz val="18"/>
        <rFont val="Times New Roman"/>
        <family val="2"/>
        <charset val="-122"/>
      </rPr>
      <t xml:space="preserve">
</t>
    </r>
    <r>
      <rPr>
        <sz val="18"/>
        <rFont val="仿宋_GB2312"/>
        <family val="2"/>
        <charset val="-122"/>
      </rPr>
      <t>柳北区政府</t>
    </r>
  </si>
  <si>
    <r>
      <rPr>
        <sz val="18"/>
        <rFont val="仿宋_GB2312"/>
        <family val="2"/>
        <charset val="-122"/>
      </rPr>
      <t>共包含</t>
    </r>
    <r>
      <rPr>
        <sz val="18"/>
        <rFont val="Times New Roman"/>
        <family val="2"/>
        <charset val="-122"/>
      </rPr>
      <t>6</t>
    </r>
    <r>
      <rPr>
        <sz val="18"/>
        <rFont val="仿宋_GB2312"/>
        <family val="2"/>
        <charset val="-122"/>
      </rPr>
      <t>条道路</t>
    </r>
    <r>
      <rPr>
        <sz val="18"/>
        <rFont val="Times New Roman"/>
        <family val="2"/>
        <charset val="-122"/>
      </rPr>
      <t>,</t>
    </r>
    <r>
      <rPr>
        <sz val="18"/>
        <rFont val="仿宋_GB2312"/>
        <family val="2"/>
        <charset val="-122"/>
      </rPr>
      <t>全长约</t>
    </r>
    <r>
      <rPr>
        <sz val="18"/>
        <rFont val="Times New Roman"/>
        <family val="2"/>
        <charset val="-122"/>
      </rPr>
      <t>5.4</t>
    </r>
    <r>
      <rPr>
        <sz val="18"/>
        <rFont val="仿宋_GB2312"/>
        <family val="2"/>
        <charset val="-122"/>
      </rPr>
      <t>公里，红线宽</t>
    </r>
    <r>
      <rPr>
        <sz val="18"/>
        <rFont val="Times New Roman"/>
        <family val="2"/>
        <charset val="-122"/>
      </rPr>
      <t>25-50</t>
    </r>
    <r>
      <rPr>
        <sz val="18"/>
        <rFont val="仿宋_GB2312"/>
        <family val="2"/>
        <charset val="-122"/>
      </rPr>
      <t>米</t>
    </r>
  </si>
  <si>
    <r>
      <rPr>
        <sz val="18"/>
        <rFont val="仿宋_GB2312"/>
        <family val="2"/>
        <charset val="-122"/>
      </rPr>
      <t>维义西路：道路主线通车</t>
    </r>
  </si>
  <si>
    <r>
      <rPr>
        <sz val="18"/>
        <rFont val="仿宋_GB2312"/>
        <family val="2"/>
        <charset val="-122"/>
      </rPr>
      <t>开展征地工作</t>
    </r>
  </si>
  <si>
    <r>
      <rPr>
        <sz val="18"/>
        <rFont val="仿宋_GB2312"/>
        <family val="2"/>
        <charset val="-122"/>
      </rPr>
      <t>完成征地拆迁工作</t>
    </r>
  </si>
  <si>
    <r>
      <rPr>
        <sz val="18"/>
        <rFont val="仿宋_GB2312"/>
        <family val="2"/>
        <charset val="-122"/>
      </rPr>
      <t>完成路基土方工程，维义西路完成路面基层、绿化工程</t>
    </r>
  </si>
  <si>
    <r>
      <rPr>
        <sz val="18"/>
        <rFont val="仿宋_GB2312"/>
        <family val="2"/>
        <charset val="-122"/>
      </rPr>
      <t>完成排水工程，维义西路完成沥青路面、交通、路灯工程，达到通车要求</t>
    </r>
  </si>
  <si>
    <r>
      <rPr>
        <sz val="18"/>
        <rFont val="仿宋_GB2312"/>
        <family val="2"/>
        <charset val="-122"/>
      </rPr>
      <t>柳东新区中欧产业园秀水纵一路（纵四路延长线）</t>
    </r>
  </si>
  <si>
    <r>
      <rPr>
        <sz val="18"/>
        <rFont val="仿宋_GB2312"/>
        <family val="2"/>
        <charset val="-122"/>
      </rPr>
      <t>全长</t>
    </r>
    <r>
      <rPr>
        <sz val="18"/>
        <rFont val="Times New Roman"/>
        <family val="2"/>
        <charset val="-122"/>
      </rPr>
      <t>3760</t>
    </r>
    <r>
      <rPr>
        <sz val="18"/>
        <rFont val="仿宋_GB2312"/>
        <family val="2"/>
        <charset val="-122"/>
      </rPr>
      <t>米，红线宽</t>
    </r>
    <r>
      <rPr>
        <sz val="18"/>
        <rFont val="Times New Roman"/>
        <family val="2"/>
        <charset val="-122"/>
      </rPr>
      <t>45</t>
    </r>
    <r>
      <rPr>
        <sz val="18"/>
        <rFont val="仿宋_GB2312"/>
        <family val="2"/>
        <charset val="-122"/>
      </rPr>
      <t>米，城市主干路</t>
    </r>
  </si>
  <si>
    <r>
      <rPr>
        <sz val="18"/>
        <rFont val="仿宋_GB2312"/>
        <family val="2"/>
        <charset val="-122"/>
      </rPr>
      <t>一汽解放段完成竣工验收</t>
    </r>
  </si>
  <si>
    <r>
      <rPr>
        <sz val="18"/>
        <rFont val="仿宋_GB2312"/>
        <family val="2"/>
        <charset val="-122"/>
      </rPr>
      <t>完成总体工程量的</t>
    </r>
    <r>
      <rPr>
        <sz val="18"/>
        <rFont val="Times New Roman"/>
        <family val="2"/>
        <charset val="-122"/>
      </rPr>
      <t>58%</t>
    </r>
  </si>
  <si>
    <r>
      <rPr>
        <sz val="18"/>
        <rFont val="仿宋_GB2312"/>
        <family val="2"/>
        <charset val="-122"/>
      </rPr>
      <t>完成总体工程量的</t>
    </r>
    <r>
      <rPr>
        <sz val="18"/>
        <rFont val="Times New Roman"/>
        <family val="2"/>
        <charset val="-122"/>
      </rPr>
      <t>60%</t>
    </r>
    <r>
      <rPr>
        <sz val="18"/>
        <rFont val="仿宋_GB2312"/>
        <family val="2"/>
        <charset val="-122"/>
      </rPr>
      <t>，解决征地问题，已征部分主体施工。</t>
    </r>
  </si>
  <si>
    <r>
      <rPr>
        <sz val="18"/>
        <rFont val="仿宋_GB2312"/>
        <family val="2"/>
        <charset val="-122"/>
      </rPr>
      <t>完成总体工程量的</t>
    </r>
    <r>
      <rPr>
        <sz val="18"/>
        <rFont val="Times New Roman"/>
        <family val="2"/>
        <charset val="-122"/>
      </rPr>
      <t>61%</t>
    </r>
    <r>
      <rPr>
        <sz val="18"/>
        <rFont val="仿宋_GB2312"/>
        <family val="2"/>
        <charset val="-122"/>
      </rPr>
      <t>，解决征地问题，已征部分主体施工。</t>
    </r>
  </si>
  <si>
    <r>
      <rPr>
        <sz val="18"/>
        <rFont val="仿宋_GB2312"/>
        <family val="2"/>
        <charset val="-122"/>
      </rPr>
      <t>完成总体工程量的</t>
    </r>
    <r>
      <rPr>
        <sz val="18"/>
        <rFont val="Times New Roman"/>
        <family val="2"/>
        <charset val="-122"/>
      </rPr>
      <t>62%</t>
    </r>
    <r>
      <rPr>
        <sz val="18"/>
        <rFont val="仿宋_GB2312"/>
        <family val="2"/>
        <charset val="-122"/>
      </rPr>
      <t>，解决征地问题，已征部分主体施工。</t>
    </r>
  </si>
  <si>
    <r>
      <rPr>
        <sz val="18"/>
        <rFont val="仿宋_GB2312"/>
        <family val="2"/>
        <charset val="-122"/>
      </rPr>
      <t>北外环西片区白露工业园路网工程（一期）</t>
    </r>
  </si>
  <si>
    <r>
      <rPr>
        <sz val="18"/>
        <rFont val="仿宋_GB2312"/>
        <family val="2"/>
        <charset val="-122"/>
      </rPr>
      <t>包含</t>
    </r>
    <r>
      <rPr>
        <sz val="18"/>
        <rFont val="Times New Roman"/>
        <family val="2"/>
        <charset val="-122"/>
      </rPr>
      <t>7</t>
    </r>
    <r>
      <rPr>
        <sz val="18"/>
        <rFont val="仿宋_GB2312"/>
        <family val="2"/>
        <charset val="-122"/>
      </rPr>
      <t>条道路，全长</t>
    </r>
    <r>
      <rPr>
        <sz val="18"/>
        <rFont val="Times New Roman"/>
        <family val="2"/>
        <charset val="-122"/>
      </rPr>
      <t>7475</t>
    </r>
    <r>
      <rPr>
        <sz val="18"/>
        <rFont val="仿宋_GB2312"/>
        <family val="2"/>
        <charset val="-122"/>
      </rPr>
      <t>米，红线</t>
    </r>
    <r>
      <rPr>
        <sz val="18"/>
        <rFont val="Times New Roman"/>
        <family val="2"/>
        <charset val="-122"/>
      </rPr>
      <t>24-50</t>
    </r>
    <r>
      <rPr>
        <sz val="18"/>
        <rFont val="仿宋_GB2312"/>
        <family val="2"/>
        <charset val="-122"/>
      </rPr>
      <t>米</t>
    </r>
  </si>
  <si>
    <r>
      <rPr>
        <sz val="18"/>
        <rFont val="仿宋_GB2312"/>
        <family val="2"/>
        <charset val="-122"/>
      </rPr>
      <t>滨江路主体完工，其余道路完工</t>
    </r>
  </si>
  <si>
    <r>
      <t>1</t>
    </r>
    <r>
      <rPr>
        <sz val="18"/>
        <rFont val="仿宋_GB2312"/>
        <family val="2"/>
        <charset val="-122"/>
      </rPr>
      <t>、红星路：完成征拆；</t>
    </r>
    <r>
      <rPr>
        <sz val="18"/>
        <rFont val="Times New Roman"/>
        <family val="2"/>
        <charset val="-122"/>
      </rPr>
      <t>2</t>
    </r>
    <r>
      <rPr>
        <sz val="18"/>
        <rFont val="仿宋_GB2312"/>
        <family val="2"/>
        <charset val="-122"/>
      </rPr>
      <t>、弘义路征拆：完成；</t>
    </r>
    <r>
      <rPr>
        <sz val="18"/>
        <rFont val="Times New Roman"/>
        <family val="2"/>
        <charset val="-122"/>
      </rPr>
      <t>3</t>
    </r>
    <r>
      <rPr>
        <sz val="18"/>
        <rFont val="仿宋_GB2312"/>
        <family val="2"/>
        <charset val="-122"/>
      </rPr>
      <t>、滨江路：完成设计图变更</t>
    </r>
  </si>
  <si>
    <r>
      <t>1</t>
    </r>
    <r>
      <rPr>
        <sz val="18"/>
        <rFont val="仿宋_GB2312"/>
        <family val="2"/>
        <charset val="-122"/>
      </rPr>
      <t>、红星路：完成征拆段路排水工程；</t>
    </r>
    <r>
      <rPr>
        <sz val="18"/>
        <rFont val="Times New Roman"/>
        <family val="2"/>
        <charset val="-122"/>
      </rPr>
      <t>2</t>
    </r>
    <r>
      <rPr>
        <sz val="18"/>
        <rFont val="仿宋_GB2312"/>
        <family val="2"/>
        <charset val="-122"/>
      </rPr>
      <t>、弘义路：完成征拆段排水工程；</t>
    </r>
    <r>
      <rPr>
        <sz val="18"/>
        <rFont val="Times New Roman"/>
        <family val="2"/>
        <charset val="-122"/>
      </rPr>
      <t>3</t>
    </r>
    <r>
      <rPr>
        <sz val="18"/>
        <rFont val="仿宋_GB2312"/>
        <family val="2"/>
        <charset val="-122"/>
      </rPr>
      <t>、滨江路完成路基土方工程，红柳路、维义路完成路面沥青工程</t>
    </r>
  </si>
  <si>
    <r>
      <t>1</t>
    </r>
    <r>
      <rPr>
        <sz val="18"/>
        <rFont val="仿宋_GB2312"/>
        <family val="2"/>
        <charset val="-122"/>
      </rPr>
      <t>、红星路：完成征拆段路基；完成路灯、绿化工程；</t>
    </r>
    <r>
      <rPr>
        <sz val="18"/>
        <rFont val="Times New Roman"/>
        <family val="2"/>
        <charset val="-122"/>
      </rPr>
      <t>2</t>
    </r>
    <r>
      <rPr>
        <sz val="18"/>
        <rFont val="仿宋_GB2312"/>
        <family val="2"/>
        <charset val="-122"/>
      </rPr>
      <t>、弘义路：完成路基工程；完成绿化、路灯工程；</t>
    </r>
    <r>
      <rPr>
        <sz val="18"/>
        <rFont val="Times New Roman"/>
        <family val="2"/>
        <charset val="-122"/>
      </rPr>
      <t>3</t>
    </r>
    <r>
      <rPr>
        <sz val="18"/>
        <rFont val="仿宋_GB2312"/>
        <family val="2"/>
        <charset val="-122"/>
      </rPr>
      <t>、滨江路完成排水工程和路面底基层，红柳路、维义路完成交通、路灯、绿化工程</t>
    </r>
  </si>
  <si>
    <r>
      <t>1</t>
    </r>
    <r>
      <rPr>
        <sz val="18"/>
        <rFont val="仿宋_GB2312"/>
        <family val="2"/>
        <charset val="-122"/>
      </rPr>
      <t>、红星路：完成路基结构层及路面沥青；完成交通工程；</t>
    </r>
    <r>
      <rPr>
        <sz val="18"/>
        <rFont val="Times New Roman"/>
        <family val="2"/>
        <charset val="-122"/>
      </rPr>
      <t>2</t>
    </r>
    <r>
      <rPr>
        <sz val="18"/>
        <rFont val="仿宋_GB2312"/>
        <family val="2"/>
        <charset val="-122"/>
      </rPr>
      <t>、弘义路：完成路基结构层及路面沥青；完成交通工程；</t>
    </r>
    <r>
      <rPr>
        <sz val="18"/>
        <rFont val="Times New Roman"/>
        <family val="2"/>
        <charset val="-122"/>
      </rPr>
      <t>3</t>
    </r>
    <r>
      <rPr>
        <sz val="18"/>
        <rFont val="仿宋_GB2312"/>
        <family val="2"/>
        <charset val="-122"/>
      </rPr>
      <t>、滨江路完成路面基层及沥青面层，青香路、红星路北一巷完善绿化工程</t>
    </r>
  </si>
  <si>
    <r>
      <rPr>
        <sz val="18"/>
        <rFont val="仿宋_GB2312"/>
        <family val="2"/>
        <charset val="-122"/>
      </rPr>
      <t>柳东新区中欧产业园纵一路</t>
    </r>
  </si>
  <si>
    <r>
      <rPr>
        <sz val="18"/>
        <rFont val="仿宋_GB2312"/>
        <family val="2"/>
        <charset val="-122"/>
      </rPr>
      <t>全长</t>
    </r>
    <r>
      <rPr>
        <sz val="18"/>
        <rFont val="Times New Roman"/>
        <family val="2"/>
        <charset val="-122"/>
      </rPr>
      <t>2420</t>
    </r>
    <r>
      <rPr>
        <sz val="18"/>
        <rFont val="仿宋_GB2312"/>
        <family val="2"/>
        <charset val="-122"/>
      </rPr>
      <t>米，红线宽</t>
    </r>
    <r>
      <rPr>
        <sz val="18"/>
        <rFont val="Times New Roman"/>
        <family val="2"/>
        <charset val="-122"/>
      </rPr>
      <t>54</t>
    </r>
    <r>
      <rPr>
        <sz val="18"/>
        <rFont val="仿宋_GB2312"/>
        <family val="2"/>
        <charset val="-122"/>
      </rPr>
      <t>米，城市主干路</t>
    </r>
  </si>
  <si>
    <r>
      <rPr>
        <sz val="18"/>
        <rFont val="仿宋_GB2312"/>
        <family val="2"/>
        <charset val="-122"/>
      </rPr>
      <t>计划完成工程量的</t>
    </r>
    <r>
      <rPr>
        <sz val="18"/>
        <rFont val="Times New Roman"/>
        <family val="2"/>
        <charset val="-122"/>
      </rPr>
      <t>25%</t>
    </r>
    <r>
      <rPr>
        <sz val="18"/>
        <rFont val="仿宋_GB2312"/>
        <family val="2"/>
        <charset val="-122"/>
      </rPr>
      <t>，正在进行桥梁桩基及雨污水管道施工</t>
    </r>
  </si>
  <si>
    <r>
      <rPr>
        <sz val="18"/>
        <rFont val="仿宋_GB2312"/>
        <family val="2"/>
        <charset val="-122"/>
      </rPr>
      <t>计划完成工程量的</t>
    </r>
    <r>
      <rPr>
        <sz val="18"/>
        <rFont val="Times New Roman"/>
        <family val="2"/>
        <charset val="-122"/>
      </rPr>
      <t>35%</t>
    </r>
    <r>
      <rPr>
        <sz val="18"/>
        <rFont val="仿宋_GB2312"/>
        <family val="2"/>
        <charset val="-122"/>
      </rPr>
      <t>，计划进行桥梁桩基及承台施工</t>
    </r>
  </si>
  <si>
    <r>
      <rPr>
        <sz val="18"/>
        <rFont val="仿宋_GB2312"/>
        <family val="2"/>
        <charset val="-122"/>
      </rPr>
      <t>计划完成工程量的</t>
    </r>
    <r>
      <rPr>
        <sz val="18"/>
        <rFont val="Times New Roman"/>
        <family val="2"/>
        <charset val="-122"/>
      </rPr>
      <t>45%</t>
    </r>
    <r>
      <rPr>
        <sz val="18"/>
        <rFont val="仿宋_GB2312"/>
        <family val="2"/>
        <charset val="-122"/>
      </rPr>
      <t>，计划进行路床片石换填及桥梁墩柱施工</t>
    </r>
  </si>
  <si>
    <r>
      <rPr>
        <sz val="18"/>
        <rFont val="仿宋_GB2312"/>
        <family val="2"/>
        <charset val="-122"/>
      </rPr>
      <t>计划完成工程量的</t>
    </r>
    <r>
      <rPr>
        <sz val="18"/>
        <rFont val="Times New Roman"/>
        <family val="2"/>
        <charset val="-122"/>
      </rPr>
      <t>60%</t>
    </r>
    <r>
      <rPr>
        <sz val="18"/>
        <rFont val="仿宋_GB2312"/>
        <family val="2"/>
        <charset val="-122"/>
      </rPr>
      <t>，计划进行级配碎石层施工</t>
    </r>
  </si>
  <si>
    <r>
      <rPr>
        <sz val="18"/>
        <rFont val="仿宋_GB2312"/>
        <family val="2"/>
        <charset val="-122"/>
      </rPr>
      <t>光电产业园配套路网一期</t>
    </r>
  </si>
  <si>
    <r>
      <rPr>
        <sz val="18"/>
        <rFont val="仿宋_GB2312"/>
        <family val="2"/>
        <charset val="-122"/>
      </rPr>
      <t>包含车园横二路西延长线、车园横六路西段。主要建设内容包括道路工程、交通工程、桥涵工程等</t>
    </r>
  </si>
  <si>
    <r>
      <rPr>
        <sz val="18"/>
        <rFont val="仿宋_GB2312"/>
        <family val="2"/>
        <charset val="-122"/>
      </rPr>
      <t>计划完成工程总量约</t>
    </r>
    <r>
      <rPr>
        <sz val="18"/>
        <rFont val="Times New Roman"/>
        <family val="2"/>
        <charset val="-122"/>
      </rPr>
      <t>5%</t>
    </r>
    <r>
      <rPr>
        <sz val="18"/>
        <rFont val="仿宋_GB2312"/>
        <family val="2"/>
        <charset val="-122"/>
      </rPr>
      <t>，车园横二路西段进行主体建设。</t>
    </r>
  </si>
  <si>
    <r>
      <rPr>
        <sz val="18"/>
        <rFont val="仿宋_GB2312"/>
        <family val="2"/>
        <charset val="-122"/>
      </rPr>
      <t>计划完成工程总量约</t>
    </r>
    <r>
      <rPr>
        <sz val="18"/>
        <rFont val="Times New Roman"/>
        <family val="2"/>
        <charset val="-122"/>
      </rPr>
      <t>8%</t>
    </r>
    <r>
      <rPr>
        <sz val="18"/>
        <rFont val="仿宋_GB2312"/>
        <family val="2"/>
        <charset val="-122"/>
      </rPr>
      <t>，车园横二路西段进行主体建设。</t>
    </r>
  </si>
  <si>
    <r>
      <rPr>
        <sz val="18"/>
        <rFont val="仿宋_GB2312"/>
        <family val="2"/>
        <charset val="-122"/>
      </rPr>
      <t>计划完成工程总量约</t>
    </r>
    <r>
      <rPr>
        <sz val="18"/>
        <rFont val="Times New Roman"/>
        <family val="2"/>
        <charset val="-122"/>
      </rPr>
      <t>12%</t>
    </r>
    <r>
      <rPr>
        <sz val="18"/>
        <rFont val="仿宋_GB2312"/>
        <family val="2"/>
        <charset val="-122"/>
      </rPr>
      <t>，车园横二路西段进行主体建设。</t>
    </r>
  </si>
  <si>
    <r>
      <rPr>
        <sz val="18"/>
        <rFont val="仿宋_GB2312"/>
        <family val="2"/>
        <charset val="-122"/>
      </rPr>
      <t>计划完成工程总量约</t>
    </r>
    <r>
      <rPr>
        <sz val="18"/>
        <rFont val="Times New Roman"/>
        <family val="2"/>
        <charset val="-122"/>
      </rPr>
      <t>15%</t>
    </r>
    <r>
      <rPr>
        <sz val="18"/>
        <rFont val="仿宋_GB2312"/>
        <family val="2"/>
        <charset val="-122"/>
      </rPr>
      <t>，车园横二路西段进行主体建设，车园横六路西段开工建设</t>
    </r>
  </si>
  <si>
    <r>
      <rPr>
        <sz val="18"/>
        <rFont val="仿宋_GB2312"/>
        <family val="2"/>
        <charset val="-122"/>
      </rPr>
      <t>河西物流园路网（二期）</t>
    </r>
  </si>
  <si>
    <r>
      <t>5</t>
    </r>
    <r>
      <rPr>
        <sz val="18"/>
        <rFont val="仿宋_GB2312"/>
        <family val="2"/>
        <charset val="-122"/>
      </rPr>
      <t>条次干路中的经一路，</t>
    </r>
    <r>
      <rPr>
        <sz val="18"/>
        <rFont val="Times New Roman"/>
        <family val="2"/>
        <charset val="-122"/>
      </rPr>
      <t>7</t>
    </r>
    <r>
      <rPr>
        <sz val="18"/>
        <rFont val="仿宋_GB2312"/>
        <family val="2"/>
        <charset val="-122"/>
      </rPr>
      <t>条支路中的经六路。经一路为城市次干路，全长约</t>
    </r>
    <r>
      <rPr>
        <sz val="18"/>
        <rFont val="Times New Roman"/>
        <family val="2"/>
        <charset val="-122"/>
      </rPr>
      <t>1952</t>
    </r>
    <r>
      <rPr>
        <sz val="18"/>
        <rFont val="仿宋_GB2312"/>
        <family val="2"/>
        <charset val="-122"/>
      </rPr>
      <t>米，红线宽</t>
    </r>
    <r>
      <rPr>
        <sz val="18"/>
        <rFont val="Times New Roman"/>
        <family val="2"/>
        <charset val="-122"/>
      </rPr>
      <t>30</t>
    </r>
    <r>
      <rPr>
        <sz val="18"/>
        <rFont val="仿宋_GB2312"/>
        <family val="2"/>
        <charset val="-122"/>
      </rPr>
      <t>米。经六路为城市支路，全长约</t>
    </r>
    <r>
      <rPr>
        <sz val="18"/>
        <rFont val="Times New Roman"/>
        <family val="2"/>
        <charset val="-122"/>
      </rPr>
      <t>2398</t>
    </r>
    <r>
      <rPr>
        <sz val="18"/>
        <rFont val="仿宋_GB2312"/>
        <family val="2"/>
        <charset val="-122"/>
      </rPr>
      <t>米，红线宽</t>
    </r>
    <r>
      <rPr>
        <sz val="18"/>
        <rFont val="Times New Roman"/>
        <family val="2"/>
        <charset val="-122"/>
      </rPr>
      <t>26</t>
    </r>
    <r>
      <rPr>
        <sz val="18"/>
        <rFont val="仿宋_GB2312"/>
        <family val="2"/>
        <charset val="-122"/>
      </rPr>
      <t>米</t>
    </r>
  </si>
  <si>
    <r>
      <rPr>
        <sz val="18"/>
        <rFont val="仿宋_GB2312"/>
        <family val="2"/>
        <charset val="-122"/>
      </rPr>
      <t>道路开工建设，道路完成</t>
    </r>
    <r>
      <rPr>
        <sz val="18"/>
        <rFont val="Times New Roman"/>
        <family val="2"/>
        <charset val="-122"/>
      </rPr>
      <t>40%</t>
    </r>
  </si>
  <si>
    <r>
      <rPr>
        <sz val="18"/>
        <rFont val="仿宋_GB2312"/>
        <family val="2"/>
        <charset val="-122"/>
      </rPr>
      <t>柳东新区中欧产业园横九路</t>
    </r>
  </si>
  <si>
    <r>
      <rPr>
        <sz val="18"/>
        <rFont val="仿宋_GB2312"/>
        <family val="2"/>
        <charset val="-122"/>
      </rPr>
      <t>全长</t>
    </r>
    <r>
      <rPr>
        <sz val="18"/>
        <rFont val="Times New Roman"/>
        <family val="2"/>
        <charset val="-122"/>
      </rPr>
      <t>4200</t>
    </r>
    <r>
      <rPr>
        <sz val="18"/>
        <rFont val="仿宋_GB2312"/>
        <family val="2"/>
        <charset val="-122"/>
      </rPr>
      <t>米，红线宽</t>
    </r>
    <r>
      <rPr>
        <sz val="18"/>
        <rFont val="Times New Roman"/>
        <family val="2"/>
        <charset val="-122"/>
      </rPr>
      <t>38</t>
    </r>
    <r>
      <rPr>
        <sz val="18"/>
        <rFont val="仿宋_GB2312"/>
        <family val="2"/>
        <charset val="-122"/>
      </rPr>
      <t>米，城市次干路</t>
    </r>
  </si>
  <si>
    <r>
      <rPr>
        <sz val="18"/>
        <rFont val="仿宋_GB2312"/>
        <family val="2"/>
        <charset val="-122"/>
      </rPr>
      <t>计划完成工程量的</t>
    </r>
    <r>
      <rPr>
        <sz val="18"/>
        <rFont val="Times New Roman"/>
        <family val="2"/>
        <charset val="-122"/>
      </rPr>
      <t>60%</t>
    </r>
  </si>
  <si>
    <r>
      <rPr>
        <sz val="18"/>
        <rFont val="仿宋_GB2312"/>
        <family val="2"/>
        <charset val="-122"/>
      </rPr>
      <t>计划完成工程量的</t>
    </r>
    <r>
      <rPr>
        <sz val="18"/>
        <rFont val="Times New Roman"/>
        <family val="2"/>
        <charset val="-122"/>
      </rPr>
      <t>61%</t>
    </r>
  </si>
  <si>
    <r>
      <rPr>
        <sz val="18"/>
        <rFont val="仿宋_GB2312"/>
        <family val="2"/>
        <charset val="-122"/>
      </rPr>
      <t>计划完成工程量的</t>
    </r>
    <r>
      <rPr>
        <sz val="18"/>
        <rFont val="Times New Roman"/>
        <family val="2"/>
        <charset val="-122"/>
      </rPr>
      <t>62%</t>
    </r>
  </si>
  <si>
    <r>
      <rPr>
        <sz val="18"/>
        <rFont val="仿宋_GB2312"/>
        <family val="2"/>
        <charset val="-122"/>
      </rPr>
      <t>计划完成工程量的</t>
    </r>
    <r>
      <rPr>
        <sz val="18"/>
        <rFont val="Times New Roman"/>
        <family val="2"/>
        <charset val="-122"/>
      </rPr>
      <t>63%</t>
    </r>
  </si>
  <si>
    <r>
      <rPr>
        <sz val="18"/>
        <rFont val="仿宋_GB2312"/>
        <family val="2"/>
        <charset val="-122"/>
      </rPr>
      <t>柳州市北外环西片区白露工业园路网工程（二期）</t>
    </r>
  </si>
  <si>
    <r>
      <rPr>
        <sz val="18"/>
        <rFont val="仿宋_GB2312"/>
        <family val="2"/>
        <charset val="-122"/>
      </rPr>
      <t>全长</t>
    </r>
    <r>
      <rPr>
        <sz val="18"/>
        <rFont val="Times New Roman"/>
        <family val="2"/>
        <charset val="-122"/>
      </rPr>
      <t>4500</t>
    </r>
    <r>
      <rPr>
        <sz val="18"/>
        <rFont val="仿宋_GB2312"/>
        <family val="2"/>
        <charset val="-122"/>
      </rPr>
      <t>米，包含</t>
    </r>
    <r>
      <rPr>
        <sz val="18"/>
        <rFont val="Times New Roman"/>
        <family val="2"/>
        <charset val="-122"/>
      </rPr>
      <t>3</t>
    </r>
    <r>
      <rPr>
        <sz val="18"/>
        <rFont val="仿宋_GB2312"/>
        <family val="2"/>
        <charset val="-122"/>
      </rPr>
      <t>条道路</t>
    </r>
  </si>
  <si>
    <r>
      <rPr>
        <sz val="18"/>
        <rFont val="仿宋_GB2312"/>
        <family val="2"/>
        <charset val="-122"/>
      </rPr>
      <t>青香路完成土方工程，红星北路完成总工程量</t>
    </r>
    <r>
      <rPr>
        <sz val="18"/>
        <rFont val="Times New Roman"/>
        <family val="2"/>
        <charset val="-122"/>
      </rPr>
      <t>45%</t>
    </r>
  </si>
  <si>
    <r>
      <rPr>
        <sz val="18"/>
        <rFont val="仿宋_GB2312"/>
        <family val="2"/>
        <charset val="-122"/>
      </rPr>
      <t>青香路完成排水工程，红星北路完成总工程量</t>
    </r>
    <r>
      <rPr>
        <sz val="18"/>
        <rFont val="Times New Roman"/>
        <family val="2"/>
        <charset val="-122"/>
      </rPr>
      <t>60%</t>
    </r>
  </si>
  <si>
    <r>
      <rPr>
        <sz val="18"/>
        <rFont val="仿宋_GB2312"/>
        <family val="2"/>
        <charset val="-122"/>
      </rPr>
      <t>青香路完成路基片石换填及级配碎石层，红星北路完成总工程量</t>
    </r>
    <r>
      <rPr>
        <sz val="18"/>
        <rFont val="Times New Roman"/>
        <family val="2"/>
        <charset val="-122"/>
      </rPr>
      <t>70%</t>
    </r>
  </si>
  <si>
    <r>
      <rPr>
        <sz val="18"/>
        <rFont val="仿宋_GB2312"/>
        <family val="2"/>
        <charset val="-122"/>
      </rPr>
      <t>青香路完成路面沥青，红星北路完成总工程量</t>
    </r>
    <r>
      <rPr>
        <sz val="18"/>
        <rFont val="Times New Roman"/>
        <family val="2"/>
        <charset val="-122"/>
      </rPr>
      <t>80%</t>
    </r>
  </si>
  <si>
    <r>
      <rPr>
        <sz val="18"/>
        <rFont val="仿宋_GB2312"/>
        <family val="2"/>
        <charset val="-122"/>
      </rPr>
      <t>柳城县精细化工产业园扩容及提升改造基础设施及配套工程</t>
    </r>
  </si>
  <si>
    <r>
      <rPr>
        <sz val="18"/>
        <rFont val="仿宋_GB2312"/>
        <family val="2"/>
        <charset val="-122"/>
      </rPr>
      <t>柳城县政源实业开发有限责任公司</t>
    </r>
  </si>
  <si>
    <r>
      <rPr>
        <sz val="18"/>
        <rFont val="仿宋_GB2312"/>
        <family val="2"/>
        <charset val="-122"/>
      </rPr>
      <t>总长约</t>
    </r>
    <r>
      <rPr>
        <sz val="18"/>
        <rFont val="Times New Roman"/>
        <family val="2"/>
        <charset val="-122"/>
      </rPr>
      <t>5500</t>
    </r>
    <r>
      <rPr>
        <sz val="18"/>
        <rFont val="仿宋_GB2312"/>
        <family val="2"/>
        <charset val="-122"/>
      </rPr>
      <t>米，进行</t>
    </r>
    <r>
      <rPr>
        <sz val="18"/>
        <rFont val="Times New Roman"/>
        <family val="2"/>
        <charset val="-122"/>
      </rPr>
      <t>1750</t>
    </r>
    <r>
      <rPr>
        <sz val="18"/>
        <rFont val="仿宋_GB2312"/>
        <family val="2"/>
        <charset val="-122"/>
      </rPr>
      <t>亩场地平整，配套雨污水管网、人行道等配套工程</t>
    </r>
  </si>
  <si>
    <r>
      <rPr>
        <sz val="18"/>
        <rFont val="仿宋_GB2312"/>
        <family val="2"/>
        <charset val="-122"/>
      </rPr>
      <t>一、川东道路完成路基平整；</t>
    </r>
    <r>
      <rPr>
        <sz val="18"/>
        <rFont val="Times New Roman"/>
        <family val="2"/>
        <charset val="-122"/>
      </rPr>
      <t xml:space="preserve">
</t>
    </r>
    <r>
      <rPr>
        <sz val="18"/>
        <rFont val="仿宋_GB2312"/>
        <family val="2"/>
        <charset val="-122"/>
      </rPr>
      <t>二、六塘</t>
    </r>
    <r>
      <rPr>
        <sz val="18"/>
        <rFont val="Times New Roman"/>
        <family val="2"/>
        <charset val="-122"/>
      </rPr>
      <t>EPC</t>
    </r>
    <r>
      <rPr>
        <sz val="18"/>
        <rFont val="仿宋_GB2312"/>
        <family val="2"/>
        <charset val="-122"/>
      </rPr>
      <t>完成所有场平</t>
    </r>
    <r>
      <rPr>
        <sz val="18"/>
        <rFont val="Times New Roman"/>
        <family val="2"/>
        <charset val="-122"/>
      </rPr>
      <t>95%</t>
    </r>
    <r>
      <rPr>
        <sz val="18"/>
        <rFont val="仿宋_GB2312"/>
        <family val="2"/>
        <charset val="-122"/>
      </rPr>
      <t>，完成边坡工程</t>
    </r>
    <r>
      <rPr>
        <sz val="18"/>
        <rFont val="Times New Roman"/>
        <family val="2"/>
        <charset val="-122"/>
      </rPr>
      <t>15%</t>
    </r>
    <r>
      <rPr>
        <sz val="18"/>
        <rFont val="仿宋_GB2312"/>
        <family val="2"/>
        <charset val="-122"/>
      </rPr>
      <t>；完成道路一二三机动车道</t>
    </r>
    <r>
      <rPr>
        <sz val="18"/>
        <rFont val="Times New Roman"/>
        <family val="2"/>
        <charset val="-122"/>
      </rPr>
      <t>10%</t>
    </r>
    <r>
      <rPr>
        <sz val="18"/>
        <rFont val="仿宋_GB2312"/>
        <family val="2"/>
        <charset val="-122"/>
      </rPr>
      <t>；道路四完成雨污水工程</t>
    </r>
    <r>
      <rPr>
        <sz val="18"/>
        <rFont val="Times New Roman"/>
        <family val="2"/>
        <charset val="-122"/>
      </rPr>
      <t>10%</t>
    </r>
    <r>
      <rPr>
        <sz val="18"/>
        <rFont val="仿宋_GB2312"/>
        <family val="2"/>
        <charset val="-122"/>
      </rPr>
      <t>；完成工程量的</t>
    </r>
    <r>
      <rPr>
        <sz val="18"/>
        <rFont val="Times New Roman"/>
        <family val="2"/>
        <charset val="-122"/>
      </rPr>
      <t>30%</t>
    </r>
    <r>
      <rPr>
        <sz val="18"/>
        <rFont val="仿宋_GB2312"/>
        <family val="2"/>
        <charset val="-122"/>
      </rPr>
      <t>。</t>
    </r>
    <r>
      <rPr>
        <sz val="18"/>
        <rFont val="Times New Roman"/>
        <family val="2"/>
        <charset val="-122"/>
      </rPr>
      <t xml:space="preserve">       </t>
    </r>
  </si>
  <si>
    <r>
      <rPr>
        <sz val="18"/>
        <rFont val="仿宋_GB2312"/>
        <family val="2"/>
        <charset val="-122"/>
      </rPr>
      <t>一、川东道路完成水稳铺设</t>
    </r>
    <r>
      <rPr>
        <sz val="18"/>
        <rFont val="Times New Roman"/>
        <family val="2"/>
        <charset val="-122"/>
      </rPr>
      <t xml:space="preserve">20%
</t>
    </r>
    <r>
      <rPr>
        <sz val="18"/>
        <rFont val="仿宋_GB2312"/>
        <family val="2"/>
        <charset val="-122"/>
      </rPr>
      <t>二、六塘</t>
    </r>
    <r>
      <rPr>
        <sz val="18"/>
        <rFont val="Times New Roman"/>
        <family val="2"/>
        <charset val="-122"/>
      </rPr>
      <t>EPC</t>
    </r>
    <r>
      <rPr>
        <sz val="18"/>
        <rFont val="仿宋_GB2312"/>
        <family val="2"/>
        <charset val="-122"/>
      </rPr>
      <t>完成所有场平，完成边坡工程</t>
    </r>
    <r>
      <rPr>
        <sz val="18"/>
        <rFont val="Times New Roman"/>
        <family val="2"/>
        <charset val="-122"/>
      </rPr>
      <t>60%</t>
    </r>
    <r>
      <rPr>
        <sz val="18"/>
        <rFont val="仿宋_GB2312"/>
        <family val="2"/>
        <charset val="-122"/>
      </rPr>
      <t>；完成道路一二三机动车道</t>
    </r>
    <r>
      <rPr>
        <sz val="18"/>
        <rFont val="Times New Roman"/>
        <family val="2"/>
        <charset val="-122"/>
      </rPr>
      <t>20%</t>
    </r>
    <r>
      <rPr>
        <sz val="18"/>
        <rFont val="仿宋_GB2312"/>
        <family val="2"/>
        <charset val="-122"/>
      </rPr>
      <t>；道路四完成雨污水工程</t>
    </r>
    <r>
      <rPr>
        <sz val="18"/>
        <rFont val="Times New Roman"/>
        <family val="2"/>
        <charset val="-122"/>
      </rPr>
      <t>25%</t>
    </r>
    <r>
      <rPr>
        <sz val="18"/>
        <rFont val="仿宋_GB2312"/>
        <family val="2"/>
        <charset val="-122"/>
      </rPr>
      <t>；完成工程量的</t>
    </r>
    <r>
      <rPr>
        <sz val="18"/>
        <rFont val="Times New Roman"/>
        <family val="2"/>
        <charset val="-122"/>
      </rPr>
      <t>40%</t>
    </r>
    <r>
      <rPr>
        <sz val="18"/>
        <rFont val="仿宋_GB2312"/>
        <family val="2"/>
        <charset val="-122"/>
      </rPr>
      <t>。</t>
    </r>
    <r>
      <rPr>
        <sz val="18"/>
        <rFont val="Times New Roman"/>
        <family val="2"/>
        <charset val="-122"/>
      </rPr>
      <t xml:space="preserve">     </t>
    </r>
  </si>
  <si>
    <r>
      <rPr>
        <sz val="18"/>
        <rFont val="仿宋_GB2312"/>
        <family val="2"/>
        <charset val="-122"/>
      </rPr>
      <t>一、川东道路完成水稳铺设</t>
    </r>
    <r>
      <rPr>
        <sz val="18"/>
        <rFont val="Times New Roman"/>
        <family val="2"/>
        <charset val="-122"/>
      </rPr>
      <t xml:space="preserve">60%
</t>
    </r>
    <r>
      <rPr>
        <sz val="18"/>
        <rFont val="仿宋_GB2312"/>
        <family val="2"/>
        <charset val="-122"/>
      </rPr>
      <t>二、六塘</t>
    </r>
    <r>
      <rPr>
        <sz val="18"/>
        <rFont val="Times New Roman"/>
        <family val="2"/>
        <charset val="-122"/>
      </rPr>
      <t>EPC</t>
    </r>
    <r>
      <rPr>
        <sz val="18"/>
        <rFont val="仿宋_GB2312"/>
        <family val="2"/>
        <charset val="-122"/>
      </rPr>
      <t>完成所有场平，完成边坡工程</t>
    </r>
    <r>
      <rPr>
        <sz val="18"/>
        <rFont val="Times New Roman"/>
        <family val="2"/>
        <charset val="-122"/>
      </rPr>
      <t>80%</t>
    </r>
    <r>
      <rPr>
        <sz val="18"/>
        <rFont val="仿宋_GB2312"/>
        <family val="2"/>
        <charset val="-122"/>
      </rPr>
      <t>；完成道路一二三机动车道</t>
    </r>
    <r>
      <rPr>
        <sz val="18"/>
        <rFont val="Times New Roman"/>
        <family val="2"/>
        <charset val="-122"/>
      </rPr>
      <t>50%</t>
    </r>
    <r>
      <rPr>
        <sz val="18"/>
        <rFont val="仿宋_GB2312"/>
        <family val="2"/>
        <charset val="-122"/>
      </rPr>
      <t>；道路四完成雨污水工程</t>
    </r>
    <r>
      <rPr>
        <sz val="18"/>
        <rFont val="Times New Roman"/>
        <family val="2"/>
        <charset val="-122"/>
      </rPr>
      <t>75%</t>
    </r>
    <r>
      <rPr>
        <sz val="18"/>
        <rFont val="仿宋_GB2312"/>
        <family val="2"/>
        <charset val="-122"/>
      </rPr>
      <t>；完成工程量的</t>
    </r>
    <r>
      <rPr>
        <sz val="18"/>
        <rFont val="Times New Roman"/>
        <family val="2"/>
        <charset val="-122"/>
      </rPr>
      <t>60%</t>
    </r>
    <r>
      <rPr>
        <sz val="18"/>
        <rFont val="仿宋_GB2312"/>
        <family val="2"/>
        <charset val="-122"/>
      </rPr>
      <t>。</t>
    </r>
  </si>
  <si>
    <r>
      <t xml:space="preserve">                  </t>
    </r>
    <r>
      <rPr>
        <sz val="18"/>
        <rFont val="仿宋_GB2312"/>
        <family val="2"/>
        <charset val="-122"/>
      </rPr>
      <t>一、川东道路完成水稳铺设</t>
    </r>
    <r>
      <rPr>
        <sz val="18"/>
        <rFont val="Times New Roman"/>
        <family val="2"/>
        <charset val="-122"/>
      </rPr>
      <t xml:space="preserve">100%
</t>
    </r>
    <r>
      <rPr>
        <sz val="18"/>
        <rFont val="仿宋_GB2312"/>
        <family val="2"/>
        <charset val="-122"/>
      </rPr>
      <t>二、六塘</t>
    </r>
    <r>
      <rPr>
        <sz val="18"/>
        <rFont val="Times New Roman"/>
        <family val="2"/>
        <charset val="-122"/>
      </rPr>
      <t>EPC</t>
    </r>
    <r>
      <rPr>
        <sz val="18"/>
        <rFont val="仿宋_GB2312"/>
        <family val="2"/>
        <charset val="-122"/>
      </rPr>
      <t>完成所有场平，完成边坡工程</t>
    </r>
    <r>
      <rPr>
        <sz val="18"/>
        <rFont val="Times New Roman"/>
        <family val="2"/>
        <charset val="-122"/>
      </rPr>
      <t>100%</t>
    </r>
    <r>
      <rPr>
        <sz val="18"/>
        <rFont val="仿宋_GB2312"/>
        <family val="2"/>
        <charset val="-122"/>
      </rPr>
      <t>；完成道路一二三机动车道</t>
    </r>
    <r>
      <rPr>
        <sz val="18"/>
        <rFont val="Times New Roman"/>
        <family val="2"/>
        <charset val="-122"/>
      </rPr>
      <t>100%</t>
    </r>
    <r>
      <rPr>
        <sz val="18"/>
        <rFont val="仿宋_GB2312"/>
        <family val="2"/>
        <charset val="-122"/>
      </rPr>
      <t>；道路四完成雨污水工程</t>
    </r>
    <r>
      <rPr>
        <sz val="18"/>
        <rFont val="Times New Roman"/>
        <family val="2"/>
        <charset val="-122"/>
      </rPr>
      <t>100%</t>
    </r>
    <r>
      <rPr>
        <sz val="18"/>
        <rFont val="仿宋_GB2312"/>
        <family val="2"/>
        <charset val="-122"/>
      </rPr>
      <t>，完成级配铺设</t>
    </r>
    <r>
      <rPr>
        <sz val="18"/>
        <rFont val="Times New Roman"/>
        <family val="2"/>
        <charset val="-122"/>
      </rPr>
      <t>50%</t>
    </r>
    <r>
      <rPr>
        <sz val="18"/>
        <rFont val="仿宋_GB2312"/>
        <family val="2"/>
        <charset val="-122"/>
      </rPr>
      <t>，完成电力管沟</t>
    </r>
    <r>
      <rPr>
        <sz val="18"/>
        <rFont val="Times New Roman"/>
        <family val="2"/>
        <charset val="-122"/>
      </rPr>
      <t>30%</t>
    </r>
    <r>
      <rPr>
        <sz val="18"/>
        <rFont val="仿宋_GB2312"/>
        <family val="2"/>
        <charset val="-122"/>
      </rPr>
      <t>；完成工程量的</t>
    </r>
    <r>
      <rPr>
        <sz val="18"/>
        <rFont val="Times New Roman"/>
        <family val="2"/>
        <charset val="-122"/>
      </rPr>
      <t>75%</t>
    </r>
    <r>
      <rPr>
        <sz val="18"/>
        <rFont val="仿宋_GB2312"/>
        <family val="2"/>
        <charset val="-122"/>
      </rPr>
      <t>。</t>
    </r>
  </si>
  <si>
    <r>
      <rPr>
        <sz val="18"/>
        <rFont val="仿宋_GB2312"/>
        <family val="2"/>
        <charset val="-122"/>
      </rPr>
      <t>柳南汽车物流及零部件仓储产业园规划道路工程</t>
    </r>
  </si>
  <si>
    <r>
      <rPr>
        <sz val="18"/>
        <rFont val="仿宋_GB2312"/>
        <family val="2"/>
        <charset val="-122"/>
      </rPr>
      <t>共包含</t>
    </r>
    <r>
      <rPr>
        <sz val="18"/>
        <rFont val="Times New Roman"/>
        <family val="2"/>
        <charset val="-122"/>
      </rPr>
      <t>8</t>
    </r>
    <r>
      <rPr>
        <sz val="18"/>
        <rFont val="仿宋_GB2312"/>
        <family val="2"/>
        <charset val="-122"/>
      </rPr>
      <t>条道路，全长约</t>
    </r>
    <r>
      <rPr>
        <sz val="18"/>
        <rFont val="Times New Roman"/>
        <family val="2"/>
        <charset val="-122"/>
      </rPr>
      <t>6.6</t>
    </r>
    <r>
      <rPr>
        <sz val="18"/>
        <rFont val="仿宋_GB2312"/>
        <family val="2"/>
        <charset val="-122"/>
      </rPr>
      <t>公里</t>
    </r>
  </si>
  <si>
    <r>
      <rPr>
        <sz val="18"/>
        <rFont val="仿宋_GB2312"/>
        <family val="2"/>
        <charset val="-122"/>
      </rPr>
      <t>河西工业园三区以北路网工程</t>
    </r>
    <r>
      <rPr>
        <sz val="18"/>
        <rFont val="Times New Roman"/>
        <family val="2"/>
        <charset val="-122"/>
      </rPr>
      <t>(</t>
    </r>
    <r>
      <rPr>
        <sz val="18"/>
        <rFont val="仿宋_GB2312"/>
        <family val="2"/>
        <charset val="-122"/>
      </rPr>
      <t>二期</t>
    </r>
    <r>
      <rPr>
        <sz val="18"/>
        <rFont val="Times New Roman"/>
        <family val="2"/>
        <charset val="-122"/>
      </rPr>
      <t>)--</t>
    </r>
    <r>
      <rPr>
        <sz val="18"/>
        <rFont val="仿宋_GB2312"/>
        <family val="2"/>
        <charset val="-122"/>
      </rPr>
      <t>横一路工程</t>
    </r>
  </si>
  <si>
    <r>
      <rPr>
        <sz val="18"/>
        <rFont val="仿宋_GB2312"/>
        <family val="2"/>
        <charset val="-122"/>
      </rPr>
      <t>全长</t>
    </r>
    <r>
      <rPr>
        <sz val="18"/>
        <rFont val="Times New Roman"/>
        <family val="2"/>
        <charset val="-122"/>
      </rPr>
      <t>1500</t>
    </r>
    <r>
      <rPr>
        <sz val="18"/>
        <rFont val="仿宋_GB2312"/>
        <family val="2"/>
        <charset val="-122"/>
      </rPr>
      <t>米，红线宽</t>
    </r>
    <r>
      <rPr>
        <sz val="18"/>
        <rFont val="Times New Roman"/>
        <family val="2"/>
        <charset val="-122"/>
      </rPr>
      <t>30</t>
    </r>
    <r>
      <rPr>
        <sz val="18"/>
        <rFont val="仿宋_GB2312"/>
        <family val="2"/>
        <charset val="-122"/>
      </rPr>
      <t>米</t>
    </r>
  </si>
  <si>
    <r>
      <rPr>
        <sz val="18"/>
        <rFont val="仿宋_GB2312"/>
        <family val="2"/>
        <charset val="-122"/>
      </rPr>
      <t>柳州市粮库路网道路工程</t>
    </r>
  </si>
  <si>
    <r>
      <rPr>
        <sz val="18"/>
        <rFont val="仿宋_GB2312"/>
        <family val="2"/>
        <charset val="-122"/>
      </rPr>
      <t>共包含</t>
    </r>
    <r>
      <rPr>
        <sz val="18"/>
        <rFont val="Times New Roman"/>
        <family val="2"/>
        <charset val="-122"/>
      </rPr>
      <t>3</t>
    </r>
    <r>
      <rPr>
        <sz val="18"/>
        <rFont val="仿宋_GB2312"/>
        <family val="2"/>
        <charset val="-122"/>
      </rPr>
      <t>条道路，全长约</t>
    </r>
    <r>
      <rPr>
        <sz val="18"/>
        <rFont val="Times New Roman"/>
        <family val="2"/>
        <charset val="-122"/>
      </rPr>
      <t>2.2</t>
    </r>
    <r>
      <rPr>
        <sz val="18"/>
        <rFont val="仿宋_GB2312"/>
        <family val="2"/>
        <charset val="-122"/>
      </rPr>
      <t>千米，红线宽度</t>
    </r>
    <r>
      <rPr>
        <sz val="18"/>
        <rFont val="Times New Roman"/>
        <family val="2"/>
        <charset val="-122"/>
      </rPr>
      <t>18-35</t>
    </r>
    <r>
      <rPr>
        <sz val="18"/>
        <rFont val="仿宋_GB2312"/>
        <family val="2"/>
        <charset val="-122"/>
      </rPr>
      <t>米</t>
    </r>
  </si>
  <si>
    <r>
      <rPr>
        <sz val="18"/>
        <rFont val="仿宋_GB2312"/>
        <family val="2"/>
        <charset val="-122"/>
      </rPr>
      <t>计划一季度完成工程量</t>
    </r>
    <r>
      <rPr>
        <sz val="18"/>
        <rFont val="Times New Roman"/>
        <family val="2"/>
        <charset val="-122"/>
      </rPr>
      <t>20%</t>
    </r>
    <r>
      <rPr>
        <sz val="18"/>
        <rFont val="仿宋_GB2312"/>
        <family val="2"/>
        <charset val="-122"/>
      </rPr>
      <t>，进行路基施工</t>
    </r>
  </si>
  <si>
    <r>
      <rPr>
        <sz val="18"/>
        <rFont val="仿宋_GB2312"/>
        <family val="2"/>
        <charset val="-122"/>
      </rPr>
      <t>计划二季度完成工程量</t>
    </r>
    <r>
      <rPr>
        <sz val="18"/>
        <rFont val="Times New Roman"/>
        <family val="2"/>
        <charset val="-122"/>
      </rPr>
      <t>25%</t>
    </r>
    <r>
      <rPr>
        <sz val="18"/>
        <rFont val="仿宋_GB2312"/>
        <family val="2"/>
        <charset val="-122"/>
      </rPr>
      <t>，进行路基施工</t>
    </r>
  </si>
  <si>
    <r>
      <rPr>
        <sz val="18"/>
        <rFont val="仿宋_GB2312"/>
        <family val="2"/>
        <charset val="-122"/>
      </rPr>
      <t>计划三季度完成工程量</t>
    </r>
    <r>
      <rPr>
        <sz val="18"/>
        <rFont val="Times New Roman"/>
        <family val="2"/>
        <charset val="-122"/>
      </rPr>
      <t>50%</t>
    </r>
    <r>
      <rPr>
        <sz val="18"/>
        <rFont val="仿宋_GB2312"/>
        <family val="2"/>
        <charset val="-122"/>
      </rPr>
      <t>，进行路基、路面施工</t>
    </r>
  </si>
  <si>
    <r>
      <rPr>
        <sz val="18"/>
        <rFont val="仿宋_GB2312"/>
        <family val="2"/>
        <charset val="-122"/>
      </rPr>
      <t>计划四季度完成工程量</t>
    </r>
    <r>
      <rPr>
        <sz val="18"/>
        <rFont val="Times New Roman"/>
        <family val="2"/>
        <charset val="-122"/>
      </rPr>
      <t>80%</t>
    </r>
    <r>
      <rPr>
        <sz val="18"/>
        <rFont val="仿宋_GB2312"/>
        <family val="2"/>
        <charset val="-122"/>
      </rPr>
      <t>，进行路基、路面施工</t>
    </r>
  </si>
  <si>
    <r>
      <rPr>
        <sz val="18"/>
        <rFont val="仿宋_GB2312"/>
        <family val="2"/>
        <charset val="-122"/>
      </rPr>
      <t>下桃花路网</t>
    </r>
    <r>
      <rPr>
        <sz val="18"/>
        <rFont val="Times New Roman"/>
        <family val="2"/>
        <charset val="-122"/>
      </rPr>
      <t>—</t>
    </r>
    <r>
      <rPr>
        <sz val="18"/>
        <rFont val="仿宋_GB2312"/>
        <family val="2"/>
        <charset val="-122"/>
      </rPr>
      <t>北六路</t>
    </r>
  </si>
  <si>
    <r>
      <rPr>
        <sz val="18"/>
        <rFont val="仿宋_GB2312"/>
        <family val="2"/>
        <charset val="-122"/>
      </rPr>
      <t>全长</t>
    </r>
    <r>
      <rPr>
        <sz val="18"/>
        <rFont val="Times New Roman"/>
        <family val="2"/>
        <charset val="-122"/>
      </rPr>
      <t>1510</t>
    </r>
    <r>
      <rPr>
        <sz val="18"/>
        <rFont val="仿宋_GB2312"/>
        <family val="2"/>
        <charset val="-122"/>
      </rPr>
      <t>米，红线宽</t>
    </r>
    <r>
      <rPr>
        <sz val="18"/>
        <rFont val="Times New Roman"/>
        <family val="2"/>
        <charset val="-122"/>
      </rPr>
      <t>45</t>
    </r>
    <r>
      <rPr>
        <sz val="18"/>
        <rFont val="仿宋_GB2312"/>
        <family val="2"/>
        <charset val="-122"/>
      </rPr>
      <t>米</t>
    </r>
  </si>
  <si>
    <r>
      <rPr>
        <sz val="18"/>
        <rFont val="仿宋_GB2312"/>
        <family val="2"/>
        <charset val="-122"/>
      </rPr>
      <t>道路排水及配套工程施工，完成</t>
    </r>
    <r>
      <rPr>
        <sz val="18"/>
        <rFont val="Times New Roman"/>
        <family val="2"/>
        <charset val="-122"/>
      </rPr>
      <t>20%</t>
    </r>
  </si>
  <si>
    <r>
      <rPr>
        <sz val="18"/>
        <rFont val="仿宋_GB2312"/>
        <family val="2"/>
        <charset val="-122"/>
      </rPr>
      <t>道路排水及配套工程施工，完成</t>
    </r>
    <r>
      <rPr>
        <sz val="18"/>
        <rFont val="Times New Roman"/>
        <family val="2"/>
        <charset val="-122"/>
      </rPr>
      <t>17%</t>
    </r>
  </si>
  <si>
    <r>
      <rPr>
        <sz val="18"/>
        <rFont val="仿宋_GB2312"/>
        <family val="2"/>
        <charset val="-122"/>
      </rPr>
      <t>道路排水及配套工程施工，完成</t>
    </r>
    <r>
      <rPr>
        <sz val="18"/>
        <rFont val="Times New Roman"/>
        <family val="2"/>
        <charset val="-122"/>
      </rPr>
      <t>18%</t>
    </r>
  </si>
  <si>
    <r>
      <rPr>
        <sz val="18"/>
        <rFont val="仿宋_GB2312"/>
        <family val="2"/>
        <charset val="-122"/>
      </rPr>
      <t>道路排水及配套工程施工，完成</t>
    </r>
    <r>
      <rPr>
        <sz val="18"/>
        <rFont val="Times New Roman"/>
        <family val="2"/>
        <charset val="-122"/>
      </rPr>
      <t>19%</t>
    </r>
  </si>
  <si>
    <r>
      <rPr>
        <sz val="18"/>
        <rFont val="仿宋_GB2312"/>
        <family val="2"/>
        <charset val="-122"/>
      </rPr>
      <t>柳东新区中欧产业园木棉路（横一路）</t>
    </r>
  </si>
  <si>
    <r>
      <rPr>
        <sz val="18"/>
        <rFont val="仿宋_GB2312"/>
        <family val="2"/>
        <charset val="-122"/>
      </rPr>
      <t>全长</t>
    </r>
    <r>
      <rPr>
        <sz val="18"/>
        <rFont val="Times New Roman"/>
        <family val="2"/>
        <charset val="-122"/>
      </rPr>
      <t>1649</t>
    </r>
    <r>
      <rPr>
        <sz val="18"/>
        <rFont val="仿宋_GB2312"/>
        <family val="2"/>
        <charset val="-122"/>
      </rPr>
      <t>米，城市主干路，红线宽</t>
    </r>
    <r>
      <rPr>
        <sz val="18"/>
        <rFont val="Times New Roman"/>
        <family val="2"/>
        <charset val="-122"/>
      </rPr>
      <t>54</t>
    </r>
    <r>
      <rPr>
        <sz val="18"/>
        <rFont val="仿宋_GB2312"/>
        <family val="2"/>
        <charset val="-122"/>
      </rPr>
      <t>米</t>
    </r>
  </si>
  <si>
    <r>
      <rPr>
        <sz val="18"/>
        <rFont val="仿宋_GB2312"/>
        <family val="2"/>
        <charset val="-122"/>
      </rPr>
      <t>计划完成总体工程量的</t>
    </r>
    <r>
      <rPr>
        <sz val="18"/>
        <rFont val="Times New Roman"/>
        <family val="2"/>
        <charset val="-122"/>
      </rPr>
      <t>75%</t>
    </r>
    <r>
      <rPr>
        <sz val="18"/>
        <rFont val="仿宋_GB2312"/>
        <family val="2"/>
        <charset val="-122"/>
      </rPr>
      <t>，进行级配及水稳层施工</t>
    </r>
  </si>
  <si>
    <r>
      <rPr>
        <sz val="18"/>
        <rFont val="仿宋_GB2312"/>
        <family val="2"/>
        <charset val="-122"/>
      </rPr>
      <t>计划完成总体工程量的</t>
    </r>
    <r>
      <rPr>
        <sz val="18"/>
        <rFont val="Times New Roman"/>
        <family val="2"/>
        <charset val="-122"/>
      </rPr>
      <t>80%</t>
    </r>
    <r>
      <rPr>
        <sz val="18"/>
        <rFont val="仿宋_GB2312"/>
        <family val="2"/>
        <charset val="-122"/>
      </rPr>
      <t>，进行级配及水稳层施工</t>
    </r>
  </si>
  <si>
    <r>
      <rPr>
        <sz val="18"/>
        <rFont val="仿宋_GB2312"/>
        <family val="2"/>
        <charset val="-122"/>
      </rPr>
      <t>计划完成总体工程量的</t>
    </r>
    <r>
      <rPr>
        <sz val="18"/>
        <rFont val="Times New Roman"/>
        <family val="2"/>
        <charset val="-122"/>
      </rPr>
      <t>85%</t>
    </r>
    <r>
      <rPr>
        <sz val="18"/>
        <rFont val="仿宋_GB2312"/>
        <family val="2"/>
        <charset val="-122"/>
      </rPr>
      <t>，进行水稳及沥青层施工</t>
    </r>
  </si>
  <si>
    <r>
      <rPr>
        <sz val="18"/>
        <rFont val="仿宋_GB2312"/>
        <family val="2"/>
        <charset val="-122"/>
      </rPr>
      <t>计划完成总体工程量的</t>
    </r>
    <r>
      <rPr>
        <sz val="18"/>
        <rFont val="Times New Roman"/>
        <family val="2"/>
        <charset val="-122"/>
      </rPr>
      <t>90%</t>
    </r>
    <r>
      <rPr>
        <sz val="18"/>
        <rFont val="仿宋_GB2312"/>
        <family val="2"/>
        <charset val="-122"/>
      </rPr>
      <t>，进行水稳及沥青层施工</t>
    </r>
  </si>
  <si>
    <r>
      <rPr>
        <sz val="18"/>
        <rFont val="仿宋_GB2312"/>
        <family val="2"/>
        <charset val="-122"/>
      </rPr>
      <t>柳东新区中欧产业园秀水横四路</t>
    </r>
  </si>
  <si>
    <r>
      <rPr>
        <sz val="18"/>
        <rFont val="仿宋_GB2312"/>
        <family val="2"/>
        <charset val="-122"/>
      </rPr>
      <t>全长</t>
    </r>
    <r>
      <rPr>
        <sz val="18"/>
        <rFont val="Times New Roman"/>
        <family val="2"/>
        <charset val="-122"/>
      </rPr>
      <t>1536</t>
    </r>
    <r>
      <rPr>
        <sz val="18"/>
        <rFont val="仿宋_GB2312"/>
        <family val="2"/>
        <charset val="-122"/>
      </rPr>
      <t>米，红线宽</t>
    </r>
    <r>
      <rPr>
        <sz val="18"/>
        <rFont val="Times New Roman"/>
        <family val="2"/>
        <charset val="-122"/>
      </rPr>
      <t>54</t>
    </r>
    <r>
      <rPr>
        <sz val="18"/>
        <rFont val="仿宋_GB2312"/>
        <family val="2"/>
        <charset val="-122"/>
      </rPr>
      <t>米，城市主干路</t>
    </r>
  </si>
  <si>
    <r>
      <rPr>
        <sz val="18"/>
        <rFont val="仿宋_GB2312"/>
        <family val="2"/>
        <charset val="-122"/>
      </rPr>
      <t>完成秀水纵一路至秀水小学段路基工程</t>
    </r>
  </si>
  <si>
    <r>
      <rPr>
        <sz val="18"/>
        <rFont val="仿宋_GB2312"/>
        <family val="2"/>
        <charset val="-122"/>
      </rPr>
      <t>计划完成总体工程量的</t>
    </r>
    <r>
      <rPr>
        <sz val="18"/>
        <rFont val="Times New Roman"/>
        <family val="2"/>
        <charset val="-122"/>
      </rPr>
      <t>3%</t>
    </r>
    <r>
      <rPr>
        <sz val="18"/>
        <rFont val="仿宋_GB2312"/>
        <family val="2"/>
        <charset val="-122"/>
      </rPr>
      <t>，进行清表</t>
    </r>
  </si>
  <si>
    <r>
      <rPr>
        <sz val="18"/>
        <rFont val="仿宋_GB2312"/>
        <family val="2"/>
        <charset val="-122"/>
      </rPr>
      <t>计划完成总体工程量的</t>
    </r>
    <r>
      <rPr>
        <sz val="18"/>
        <rFont val="Times New Roman"/>
        <family val="2"/>
        <charset val="-122"/>
      </rPr>
      <t>5%</t>
    </r>
    <r>
      <rPr>
        <sz val="18"/>
        <rFont val="仿宋_GB2312"/>
        <family val="2"/>
        <charset val="-122"/>
      </rPr>
      <t>，进行清表及路基施工</t>
    </r>
  </si>
  <si>
    <r>
      <rPr>
        <sz val="18"/>
        <rFont val="仿宋_GB2312"/>
        <family val="2"/>
        <charset val="-122"/>
      </rPr>
      <t>计划完成总体工程量的</t>
    </r>
    <r>
      <rPr>
        <sz val="18"/>
        <rFont val="Times New Roman"/>
        <family val="2"/>
        <charset val="-122"/>
      </rPr>
      <t>8%</t>
    </r>
    <r>
      <rPr>
        <sz val="18"/>
        <rFont val="仿宋_GB2312"/>
        <family val="2"/>
        <charset val="-122"/>
      </rPr>
      <t>，进行路基施工</t>
    </r>
  </si>
  <si>
    <r>
      <rPr>
        <sz val="18"/>
        <rFont val="仿宋_GB2312"/>
        <family val="2"/>
        <charset val="-122"/>
      </rPr>
      <t>计划完成总体工程量的</t>
    </r>
    <r>
      <rPr>
        <sz val="18"/>
        <rFont val="Times New Roman"/>
        <family val="2"/>
        <charset val="-122"/>
      </rPr>
      <t>10%</t>
    </r>
    <r>
      <rPr>
        <sz val="18"/>
        <rFont val="仿宋_GB2312"/>
        <family val="2"/>
        <charset val="-122"/>
      </rPr>
      <t>，进行路基施工</t>
    </r>
  </si>
  <si>
    <r>
      <rPr>
        <sz val="18"/>
        <rFont val="仿宋_GB2312"/>
        <family val="2"/>
        <charset val="-122"/>
      </rPr>
      <t>柳东新区中欧产业园秀水横六路</t>
    </r>
  </si>
  <si>
    <r>
      <rPr>
        <sz val="18"/>
        <rFont val="仿宋_GB2312"/>
        <family val="2"/>
        <charset val="-122"/>
      </rPr>
      <t>全长</t>
    </r>
    <r>
      <rPr>
        <sz val="18"/>
        <rFont val="Times New Roman"/>
        <family val="2"/>
        <charset val="-122"/>
      </rPr>
      <t>1660</t>
    </r>
    <r>
      <rPr>
        <sz val="18"/>
        <rFont val="仿宋_GB2312"/>
        <family val="2"/>
        <charset val="-122"/>
      </rPr>
      <t>米，红线宽</t>
    </r>
    <r>
      <rPr>
        <sz val="18"/>
        <rFont val="Times New Roman"/>
        <family val="2"/>
        <charset val="-122"/>
      </rPr>
      <t>54</t>
    </r>
    <r>
      <rPr>
        <sz val="18"/>
        <rFont val="仿宋_GB2312"/>
        <family val="2"/>
        <charset val="-122"/>
      </rPr>
      <t>米，城市主干路</t>
    </r>
  </si>
  <si>
    <r>
      <rPr>
        <sz val="18"/>
        <rFont val="仿宋_GB2312"/>
        <family val="2"/>
        <charset val="-122"/>
      </rPr>
      <t>计划完成工程量的</t>
    </r>
    <r>
      <rPr>
        <sz val="18"/>
        <rFont val="Times New Roman"/>
        <family val="2"/>
        <charset val="-122"/>
      </rPr>
      <t>70%</t>
    </r>
    <r>
      <rPr>
        <sz val="18"/>
        <rFont val="仿宋_GB2312"/>
        <family val="2"/>
        <charset val="-122"/>
      </rPr>
      <t>，部分路段通车</t>
    </r>
  </si>
  <si>
    <r>
      <rPr>
        <sz val="18"/>
        <rFont val="仿宋_GB2312"/>
        <family val="2"/>
        <charset val="-122"/>
      </rPr>
      <t>计划完成工程量的</t>
    </r>
    <r>
      <rPr>
        <sz val="18"/>
        <rFont val="Times New Roman"/>
        <family val="2"/>
        <charset val="-122"/>
      </rPr>
      <t>76%</t>
    </r>
    <r>
      <rPr>
        <sz val="18"/>
        <rFont val="仿宋_GB2312"/>
        <family val="2"/>
        <charset val="-122"/>
      </rPr>
      <t>，进行路基施工</t>
    </r>
  </si>
  <si>
    <r>
      <rPr>
        <sz val="18"/>
        <rFont val="仿宋_GB2312"/>
        <family val="2"/>
        <charset val="-122"/>
      </rPr>
      <t>计划完成工程量的</t>
    </r>
    <r>
      <rPr>
        <sz val="18"/>
        <rFont val="Times New Roman"/>
        <family val="2"/>
        <charset val="-122"/>
      </rPr>
      <t>83%</t>
    </r>
    <r>
      <rPr>
        <sz val="18"/>
        <rFont val="仿宋_GB2312"/>
        <family val="2"/>
        <charset val="-122"/>
      </rPr>
      <t>，进行路基施工</t>
    </r>
  </si>
  <si>
    <r>
      <rPr>
        <sz val="18"/>
        <rFont val="仿宋_GB2312"/>
        <family val="2"/>
        <charset val="-122"/>
      </rPr>
      <t>计划完成工程量的</t>
    </r>
    <r>
      <rPr>
        <sz val="18"/>
        <rFont val="Times New Roman"/>
        <family val="2"/>
        <charset val="-122"/>
      </rPr>
      <t>90%</t>
    </r>
    <r>
      <rPr>
        <sz val="18"/>
        <rFont val="仿宋_GB2312"/>
        <family val="2"/>
        <charset val="-122"/>
      </rPr>
      <t>，进行水稳层施工</t>
    </r>
  </si>
  <si>
    <r>
      <rPr>
        <sz val="18"/>
        <rFont val="仿宋_GB2312"/>
        <family val="2"/>
        <charset val="-122"/>
      </rPr>
      <t>中通快递广西桂北（柳州）智能科技电商快递产业园周边道路工程</t>
    </r>
  </si>
  <si>
    <r>
      <rPr>
        <sz val="18"/>
        <rFont val="仿宋_GB2312"/>
        <family val="2"/>
        <charset val="-122"/>
      </rPr>
      <t>全长约</t>
    </r>
    <r>
      <rPr>
        <sz val="18"/>
        <rFont val="Times New Roman"/>
        <family val="2"/>
        <charset val="-122"/>
      </rPr>
      <t>1.3</t>
    </r>
    <r>
      <rPr>
        <sz val="18"/>
        <rFont val="仿宋_GB2312"/>
        <family val="2"/>
        <charset val="-122"/>
      </rPr>
      <t>千米，包含</t>
    </r>
    <r>
      <rPr>
        <sz val="18"/>
        <rFont val="Times New Roman"/>
        <family val="2"/>
        <charset val="-122"/>
      </rPr>
      <t>3</t>
    </r>
    <r>
      <rPr>
        <sz val="18"/>
        <rFont val="仿宋_GB2312"/>
        <family val="2"/>
        <charset val="-122"/>
      </rPr>
      <t>条道路</t>
    </r>
  </si>
  <si>
    <r>
      <rPr>
        <sz val="18"/>
        <rFont val="仿宋_GB2312"/>
        <family val="2"/>
        <charset val="-122"/>
      </rPr>
      <t>计划雨污水工程完成</t>
    </r>
    <r>
      <rPr>
        <sz val="18"/>
        <rFont val="Times New Roman"/>
        <family val="2"/>
        <charset val="-122"/>
      </rPr>
      <t>100%</t>
    </r>
  </si>
  <si>
    <r>
      <rPr>
        <sz val="18"/>
        <rFont val="仿宋_GB2312"/>
        <family val="2"/>
        <charset val="-122"/>
      </rPr>
      <t>计划道路工程完成</t>
    </r>
    <r>
      <rPr>
        <sz val="18"/>
        <rFont val="Times New Roman"/>
        <family val="2"/>
        <charset val="-122"/>
      </rPr>
      <t>40%</t>
    </r>
  </si>
  <si>
    <r>
      <rPr>
        <sz val="18"/>
        <rFont val="仿宋_GB2312"/>
        <family val="2"/>
        <charset val="-122"/>
      </rPr>
      <t>计划道路工程完成</t>
    </r>
    <r>
      <rPr>
        <sz val="18"/>
        <rFont val="Times New Roman"/>
        <family val="2"/>
        <charset val="-122"/>
      </rPr>
      <t>60%</t>
    </r>
  </si>
  <si>
    <r>
      <rPr>
        <sz val="18"/>
        <rFont val="仿宋_GB2312"/>
        <family val="2"/>
        <charset val="-122"/>
      </rPr>
      <t>计划道路工程完成</t>
    </r>
    <r>
      <rPr>
        <sz val="18"/>
        <rFont val="Times New Roman"/>
        <family val="2"/>
        <charset val="-122"/>
      </rPr>
      <t>100%</t>
    </r>
  </si>
  <si>
    <r>
      <rPr>
        <sz val="18"/>
        <rFont val="仿宋_GB2312"/>
        <family val="2"/>
        <charset val="-122"/>
      </rPr>
      <t>柳东新区车园纵十路</t>
    </r>
  </si>
  <si>
    <r>
      <rPr>
        <sz val="18"/>
        <rFont val="仿宋_GB2312"/>
        <family val="2"/>
        <charset val="-122"/>
      </rPr>
      <t>城市支路，全长</t>
    </r>
    <r>
      <rPr>
        <sz val="18"/>
        <rFont val="Times New Roman"/>
        <family val="2"/>
        <charset val="-122"/>
      </rPr>
      <t>1488.96</t>
    </r>
    <r>
      <rPr>
        <sz val="18"/>
        <rFont val="仿宋_GB2312"/>
        <family val="2"/>
        <charset val="-122"/>
      </rPr>
      <t>米，红线宽</t>
    </r>
    <r>
      <rPr>
        <sz val="18"/>
        <rFont val="Times New Roman"/>
        <family val="2"/>
        <charset val="-122"/>
      </rPr>
      <t>22</t>
    </r>
    <r>
      <rPr>
        <sz val="18"/>
        <rFont val="仿宋_GB2312"/>
        <family val="2"/>
        <charset val="-122"/>
      </rPr>
      <t>米，设计速度为</t>
    </r>
    <r>
      <rPr>
        <sz val="18"/>
        <rFont val="Times New Roman"/>
        <family val="2"/>
        <charset val="-122"/>
      </rPr>
      <t>40</t>
    </r>
    <r>
      <rPr>
        <sz val="18"/>
        <rFont val="仿宋_GB2312"/>
        <family val="2"/>
        <charset val="-122"/>
      </rPr>
      <t>公里</t>
    </r>
    <r>
      <rPr>
        <sz val="18"/>
        <rFont val="Times New Roman"/>
        <family val="2"/>
        <charset val="-122"/>
      </rPr>
      <t>/</t>
    </r>
    <r>
      <rPr>
        <sz val="18"/>
        <rFont val="仿宋_GB2312"/>
        <family val="2"/>
        <charset val="-122"/>
      </rPr>
      <t>小时，双向</t>
    </r>
    <r>
      <rPr>
        <sz val="18"/>
        <rFont val="Times New Roman"/>
        <family val="2"/>
        <charset val="-122"/>
      </rPr>
      <t>2</t>
    </r>
    <r>
      <rPr>
        <sz val="18"/>
        <rFont val="仿宋_GB2312"/>
        <family val="2"/>
        <charset val="-122"/>
      </rPr>
      <t>车道</t>
    </r>
  </si>
  <si>
    <r>
      <rPr>
        <sz val="18"/>
        <rFont val="仿宋_GB2312"/>
        <family val="2"/>
        <charset val="-122"/>
      </rPr>
      <t>计划清表及开工建设</t>
    </r>
  </si>
  <si>
    <r>
      <rPr>
        <sz val="18"/>
        <rFont val="仿宋_GB2312"/>
        <family val="2"/>
        <charset val="-122"/>
      </rPr>
      <t>计划完工工程量</t>
    </r>
    <r>
      <rPr>
        <sz val="18"/>
        <rFont val="Times New Roman"/>
        <family val="2"/>
        <charset val="-122"/>
      </rPr>
      <t>5%</t>
    </r>
    <r>
      <rPr>
        <sz val="18"/>
        <rFont val="仿宋_GB2312"/>
        <family val="2"/>
        <charset val="-122"/>
      </rPr>
      <t>，进行路床施工</t>
    </r>
  </si>
  <si>
    <r>
      <rPr>
        <sz val="18"/>
        <rFont val="仿宋_GB2312"/>
        <family val="2"/>
        <charset val="-122"/>
      </rPr>
      <t>计划完工工程量</t>
    </r>
    <r>
      <rPr>
        <sz val="18"/>
        <rFont val="Times New Roman"/>
        <family val="2"/>
        <charset val="-122"/>
      </rPr>
      <t>8%</t>
    </r>
    <r>
      <rPr>
        <sz val="18"/>
        <rFont val="仿宋_GB2312"/>
        <family val="2"/>
        <charset val="-122"/>
      </rPr>
      <t>，进行路床施工</t>
    </r>
  </si>
  <si>
    <r>
      <rPr>
        <sz val="18"/>
        <rFont val="仿宋_GB2312"/>
        <family val="2"/>
        <charset val="-122"/>
      </rPr>
      <t>柳城县木材加工产业园基础设施及配套工程（二期）</t>
    </r>
  </si>
  <si>
    <r>
      <rPr>
        <sz val="18"/>
        <rFont val="仿宋_GB2312"/>
        <family val="2"/>
        <charset val="-122"/>
      </rPr>
      <t>建设园区引入给水管</t>
    </r>
    <r>
      <rPr>
        <sz val="18"/>
        <rFont val="Times New Roman"/>
        <family val="2"/>
        <charset val="-122"/>
      </rPr>
      <t>3000</t>
    </r>
    <r>
      <rPr>
        <sz val="18"/>
        <rFont val="仿宋_GB2312"/>
        <family val="2"/>
        <charset val="-122"/>
      </rPr>
      <t>米、污水处理厂各一座、道路总长约</t>
    </r>
    <r>
      <rPr>
        <sz val="18"/>
        <rFont val="Times New Roman"/>
        <family val="2"/>
        <charset val="-122"/>
      </rPr>
      <t>6000</t>
    </r>
    <r>
      <rPr>
        <sz val="18"/>
        <rFont val="仿宋_GB2312"/>
        <family val="2"/>
        <charset val="-122"/>
      </rPr>
      <t>米，配套雨污水管网、人行道、给水管网等配套工程</t>
    </r>
  </si>
  <si>
    <r>
      <rPr>
        <sz val="18"/>
        <rFont val="仿宋_GB2312"/>
        <family val="2"/>
        <charset val="-122"/>
      </rPr>
      <t>完成园区雨污水管网工程的</t>
    </r>
    <r>
      <rPr>
        <sz val="18"/>
        <rFont val="Times New Roman"/>
        <family val="2"/>
        <charset val="-122"/>
      </rPr>
      <t>50%</t>
    </r>
  </si>
  <si>
    <r>
      <rPr>
        <sz val="18"/>
        <rFont val="仿宋_GB2312"/>
        <family val="2"/>
        <charset val="-122"/>
      </rPr>
      <t>完成线杆拆除。</t>
    </r>
    <r>
      <rPr>
        <sz val="18"/>
        <rFont val="Times New Roman"/>
        <family val="2"/>
        <charset val="-122"/>
      </rPr>
      <t xml:space="preserve">          </t>
    </r>
    <r>
      <rPr>
        <sz val="18"/>
        <rFont val="仿宋_GB2312"/>
        <family val="2"/>
        <charset val="-122"/>
      </rPr>
      <t>（备注：该项目的污水处理站已取消立项，所以</t>
    </r>
    <r>
      <rPr>
        <sz val="18"/>
        <rFont val="Times New Roman"/>
        <family val="2"/>
        <charset val="-122"/>
      </rPr>
      <t>2023</t>
    </r>
    <r>
      <rPr>
        <sz val="18"/>
        <rFont val="仿宋_GB2312"/>
        <family val="2"/>
        <charset val="-122"/>
      </rPr>
      <t>年建设目标园区雨污水管网工程改为</t>
    </r>
    <r>
      <rPr>
        <sz val="18"/>
        <rFont val="Times New Roman"/>
        <family val="2"/>
        <charset val="-122"/>
      </rPr>
      <t>“</t>
    </r>
    <r>
      <rPr>
        <sz val="18"/>
        <rFont val="仿宋_GB2312"/>
        <family val="2"/>
        <charset val="-122"/>
      </rPr>
      <t>完成</t>
    </r>
    <r>
      <rPr>
        <sz val="18"/>
        <rFont val="Times New Roman"/>
        <family val="2"/>
        <charset val="-122"/>
      </rPr>
      <t>M3</t>
    </r>
    <r>
      <rPr>
        <sz val="18"/>
        <rFont val="仿宋_GB2312"/>
        <family val="2"/>
        <charset val="-122"/>
      </rPr>
      <t>地块场平及周边道路、电力线路施工</t>
    </r>
    <r>
      <rPr>
        <sz val="18"/>
        <rFont val="Times New Roman"/>
        <family val="2"/>
        <charset val="-122"/>
      </rPr>
      <t>”</t>
    </r>
    <r>
      <rPr>
        <sz val="18"/>
        <rFont val="仿宋_GB2312"/>
        <family val="2"/>
        <charset val="-122"/>
      </rPr>
      <t>）</t>
    </r>
  </si>
  <si>
    <r>
      <rPr>
        <sz val="18"/>
        <rFont val="仿宋_GB2312"/>
        <family val="2"/>
        <charset val="-122"/>
      </rPr>
      <t>完成</t>
    </r>
    <r>
      <rPr>
        <sz val="18"/>
        <rFont val="Times New Roman"/>
        <family val="2"/>
        <charset val="-122"/>
      </rPr>
      <t>M3</t>
    </r>
    <r>
      <rPr>
        <sz val="18"/>
        <rFont val="仿宋_GB2312"/>
        <family val="2"/>
        <charset val="-122"/>
      </rPr>
      <t>地块场地平整面积为</t>
    </r>
    <r>
      <rPr>
        <sz val="18"/>
        <rFont val="Times New Roman"/>
        <family val="2"/>
        <charset val="-122"/>
      </rPr>
      <t>63891</t>
    </r>
    <r>
      <rPr>
        <sz val="18"/>
        <rFont val="仿宋_GB2312"/>
        <family val="2"/>
        <charset val="-122"/>
      </rPr>
      <t>平方米，填方面积为</t>
    </r>
    <r>
      <rPr>
        <sz val="18"/>
        <rFont val="Times New Roman"/>
        <family val="2"/>
        <charset val="-122"/>
      </rPr>
      <t>19595.3</t>
    </r>
    <r>
      <rPr>
        <sz val="18"/>
        <rFont val="仿宋_GB2312"/>
        <family val="2"/>
        <charset val="-122"/>
      </rPr>
      <t>平方米，挖方面积为</t>
    </r>
    <r>
      <rPr>
        <sz val="18"/>
        <rFont val="Times New Roman"/>
        <family val="2"/>
        <charset val="-122"/>
      </rPr>
      <t>44295.8</t>
    </r>
    <r>
      <rPr>
        <sz val="18"/>
        <rFont val="仿宋_GB2312"/>
        <family val="2"/>
        <charset val="-122"/>
      </rPr>
      <t>平方米</t>
    </r>
  </si>
  <si>
    <r>
      <rPr>
        <sz val="18"/>
        <rFont val="仿宋_GB2312"/>
        <family val="2"/>
        <charset val="-122"/>
      </rPr>
      <t>完成纵三路（</t>
    </r>
    <r>
      <rPr>
        <sz val="18"/>
        <rFont val="Times New Roman"/>
        <family val="2"/>
        <charset val="-122"/>
      </rPr>
      <t>K0+554.931</t>
    </r>
    <r>
      <rPr>
        <sz val="18"/>
        <rFont val="仿宋_GB2312"/>
        <family val="2"/>
        <charset val="-122"/>
      </rPr>
      <t>～</t>
    </r>
    <r>
      <rPr>
        <sz val="18"/>
        <rFont val="Times New Roman"/>
        <family val="2"/>
        <charset val="-122"/>
      </rPr>
      <t>K0+769.369</t>
    </r>
    <r>
      <rPr>
        <sz val="18"/>
        <rFont val="仿宋_GB2312"/>
        <family val="2"/>
        <charset val="-122"/>
      </rPr>
      <t>）道路路基工程</t>
    </r>
  </si>
  <si>
    <r>
      <rPr>
        <sz val="18"/>
        <rFont val="仿宋_GB2312"/>
        <family val="2"/>
        <charset val="-122"/>
      </rPr>
      <t>完成纵三路（</t>
    </r>
    <r>
      <rPr>
        <sz val="18"/>
        <rFont val="Times New Roman"/>
        <family val="2"/>
        <charset val="-122"/>
      </rPr>
      <t>K0+554.931</t>
    </r>
    <r>
      <rPr>
        <sz val="18"/>
        <rFont val="仿宋_GB2312"/>
        <family val="2"/>
        <charset val="-122"/>
      </rPr>
      <t>～</t>
    </r>
    <r>
      <rPr>
        <sz val="18"/>
        <rFont val="Times New Roman"/>
        <family val="2"/>
        <charset val="-122"/>
      </rPr>
      <t>K0+769.369</t>
    </r>
    <r>
      <rPr>
        <sz val="18"/>
        <rFont val="仿宋_GB2312"/>
        <family val="2"/>
        <charset val="-122"/>
      </rPr>
      <t>）道路路面建设工程和场地内强电线路迁改</t>
    </r>
  </si>
  <si>
    <r>
      <rPr>
        <sz val="18"/>
        <rFont val="仿宋_GB2312"/>
        <family val="2"/>
        <charset val="-122"/>
      </rPr>
      <t>柳城县工业区沙埔片区三期新增地块（一）基础设施及配套工程</t>
    </r>
  </si>
  <si>
    <r>
      <rPr>
        <sz val="18"/>
        <rFont val="仿宋_GB2312"/>
        <family val="2"/>
        <charset val="-122"/>
      </rPr>
      <t>共包含</t>
    </r>
    <r>
      <rPr>
        <sz val="18"/>
        <rFont val="Times New Roman"/>
        <family val="2"/>
        <charset val="-122"/>
      </rPr>
      <t>6</t>
    </r>
    <r>
      <rPr>
        <sz val="18"/>
        <rFont val="仿宋_GB2312"/>
        <family val="2"/>
        <charset val="-122"/>
      </rPr>
      <t>条道路，总长约</t>
    </r>
    <r>
      <rPr>
        <sz val="18"/>
        <rFont val="Times New Roman"/>
        <family val="2"/>
        <charset val="-122"/>
      </rPr>
      <t>4600</t>
    </r>
    <r>
      <rPr>
        <sz val="18"/>
        <rFont val="仿宋_GB2312"/>
        <family val="2"/>
        <charset val="-122"/>
      </rPr>
      <t>米分别为西一路、工业大道、东一路、南一路、南二路、南三路</t>
    </r>
  </si>
  <si>
    <r>
      <rPr>
        <sz val="18"/>
        <rFont val="仿宋_GB2312"/>
        <family val="2"/>
        <charset val="-122"/>
      </rPr>
      <t>工业大道：完成道路工程级配回填</t>
    </r>
    <r>
      <rPr>
        <sz val="18"/>
        <rFont val="Times New Roman"/>
        <family val="2"/>
        <charset val="-122"/>
      </rPr>
      <t>100%</t>
    </r>
    <r>
      <rPr>
        <sz val="18"/>
        <rFont val="仿宋_GB2312"/>
        <family val="2"/>
        <charset val="-122"/>
      </rPr>
      <t>，水稳摊铺</t>
    </r>
    <r>
      <rPr>
        <sz val="18"/>
        <rFont val="Times New Roman"/>
        <family val="2"/>
        <charset val="-122"/>
      </rPr>
      <t>10%</t>
    </r>
    <r>
      <rPr>
        <sz val="18"/>
        <rFont val="仿宋_GB2312"/>
        <family val="2"/>
        <charset val="-122"/>
      </rPr>
      <t>，雨水工程安装完成</t>
    </r>
    <r>
      <rPr>
        <sz val="18"/>
        <rFont val="Times New Roman"/>
        <family val="2"/>
        <charset val="-122"/>
      </rPr>
      <t>50%</t>
    </r>
    <r>
      <rPr>
        <sz val="18"/>
        <rFont val="仿宋_GB2312"/>
        <family val="2"/>
        <charset val="-122"/>
      </rPr>
      <t>；给水工程完成</t>
    </r>
    <r>
      <rPr>
        <sz val="18"/>
        <rFont val="Times New Roman"/>
        <family val="2"/>
        <charset val="-122"/>
      </rPr>
      <t>10%</t>
    </r>
    <r>
      <rPr>
        <sz val="18"/>
        <rFont val="仿宋_GB2312"/>
        <family val="2"/>
        <charset val="-122"/>
      </rPr>
      <t>，通信工程完成</t>
    </r>
    <r>
      <rPr>
        <sz val="18"/>
        <rFont val="Times New Roman"/>
        <family val="2"/>
        <charset val="-122"/>
      </rPr>
      <t>10%</t>
    </r>
    <r>
      <rPr>
        <sz val="18"/>
        <rFont val="仿宋_GB2312"/>
        <family val="2"/>
        <charset val="-122"/>
      </rPr>
      <t>。</t>
    </r>
    <r>
      <rPr>
        <sz val="18"/>
        <rFont val="Times New Roman"/>
        <family val="2"/>
        <charset val="-122"/>
      </rPr>
      <t xml:space="preserve">
</t>
    </r>
    <r>
      <rPr>
        <sz val="18"/>
        <rFont val="仿宋_GB2312"/>
        <family val="2"/>
        <charset val="-122"/>
      </rPr>
      <t>东一路：道路工程完成级配摊</t>
    </r>
    <r>
      <rPr>
        <sz val="18"/>
        <rFont val="Times New Roman"/>
        <family val="2"/>
        <charset val="-122"/>
      </rPr>
      <t>20%</t>
    </r>
    <r>
      <rPr>
        <sz val="18"/>
        <rFont val="仿宋_GB2312"/>
        <family val="2"/>
        <charset val="-122"/>
      </rPr>
      <t>，给水工程完成</t>
    </r>
    <r>
      <rPr>
        <sz val="18"/>
        <rFont val="Times New Roman"/>
        <family val="2"/>
        <charset val="-122"/>
      </rPr>
      <t>5%</t>
    </r>
    <r>
      <rPr>
        <sz val="18"/>
        <rFont val="仿宋_GB2312"/>
        <family val="2"/>
        <charset val="-122"/>
      </rPr>
      <t>，通信工程完成</t>
    </r>
    <r>
      <rPr>
        <sz val="18"/>
        <rFont val="Times New Roman"/>
        <family val="2"/>
        <charset val="-122"/>
      </rPr>
      <t>20%</t>
    </r>
    <r>
      <rPr>
        <sz val="18"/>
        <rFont val="仿宋_GB2312"/>
        <family val="2"/>
        <charset val="-122"/>
      </rPr>
      <t>。</t>
    </r>
    <r>
      <rPr>
        <sz val="18"/>
        <rFont val="Times New Roman"/>
        <family val="2"/>
        <charset val="-122"/>
      </rPr>
      <t xml:space="preserve">
</t>
    </r>
    <r>
      <rPr>
        <sz val="18"/>
        <rFont val="仿宋_GB2312"/>
        <family val="2"/>
        <charset val="-122"/>
      </rPr>
      <t>南一路：完成级配摊铺</t>
    </r>
    <r>
      <rPr>
        <sz val="18"/>
        <rFont val="Times New Roman"/>
        <family val="2"/>
        <charset val="-122"/>
      </rPr>
      <t>50%</t>
    </r>
    <r>
      <rPr>
        <sz val="18"/>
        <rFont val="仿宋_GB2312"/>
        <family val="2"/>
        <charset val="-122"/>
      </rPr>
      <t>。</t>
    </r>
    <r>
      <rPr>
        <sz val="18"/>
        <rFont val="Times New Roman"/>
        <family val="2"/>
        <charset val="-122"/>
      </rPr>
      <t xml:space="preserve">
</t>
    </r>
    <r>
      <rPr>
        <sz val="18"/>
        <rFont val="仿宋_GB2312"/>
        <family val="2"/>
        <charset val="-122"/>
      </rPr>
      <t>南二路：道路工程完成级配摊铺</t>
    </r>
    <r>
      <rPr>
        <sz val="18"/>
        <rFont val="Times New Roman"/>
        <family val="2"/>
        <charset val="-122"/>
      </rPr>
      <t>50%</t>
    </r>
    <r>
      <rPr>
        <sz val="18"/>
        <rFont val="仿宋_GB2312"/>
        <family val="2"/>
        <charset val="-122"/>
      </rPr>
      <t>，雨水工程完成</t>
    </r>
    <r>
      <rPr>
        <sz val="18"/>
        <rFont val="Times New Roman"/>
        <family val="2"/>
        <charset val="-122"/>
      </rPr>
      <t>15%</t>
    </r>
    <r>
      <rPr>
        <sz val="18"/>
        <rFont val="仿宋_GB2312"/>
        <family val="2"/>
        <charset val="-122"/>
      </rPr>
      <t>，给水工程完成</t>
    </r>
    <r>
      <rPr>
        <sz val="18"/>
        <rFont val="Times New Roman"/>
        <family val="2"/>
        <charset val="-122"/>
      </rPr>
      <t>35%</t>
    </r>
    <r>
      <rPr>
        <sz val="18"/>
        <rFont val="仿宋_GB2312"/>
        <family val="2"/>
        <charset val="-122"/>
      </rPr>
      <t>。完成工程量的</t>
    </r>
    <r>
      <rPr>
        <sz val="18"/>
        <rFont val="Times New Roman"/>
        <family val="2"/>
        <charset val="-122"/>
      </rPr>
      <t>30%</t>
    </r>
    <r>
      <rPr>
        <sz val="18"/>
        <rFont val="仿宋_GB2312"/>
        <family val="2"/>
        <charset val="-122"/>
      </rPr>
      <t>。</t>
    </r>
    <r>
      <rPr>
        <sz val="18"/>
        <rFont val="Times New Roman"/>
        <family val="2"/>
        <charset val="-122"/>
      </rPr>
      <t xml:space="preserve">            
</t>
    </r>
  </si>
  <si>
    <r>
      <rPr>
        <sz val="18"/>
        <rFont val="仿宋_GB2312"/>
        <family val="2"/>
        <charset val="-122"/>
      </rPr>
      <t>完成工程量的</t>
    </r>
    <r>
      <rPr>
        <sz val="18"/>
        <rFont val="Times New Roman"/>
        <family val="2"/>
        <charset val="-122"/>
      </rPr>
      <t xml:space="preserve">40%  </t>
    </r>
    <r>
      <rPr>
        <sz val="18"/>
        <rFont val="仿宋_GB2312"/>
        <family val="2"/>
        <charset val="-122"/>
      </rPr>
      <t>工业大道：完成道路工程水稳摊铺</t>
    </r>
    <r>
      <rPr>
        <sz val="18"/>
        <rFont val="Times New Roman"/>
        <family val="2"/>
        <charset val="-122"/>
      </rPr>
      <t>30%</t>
    </r>
    <r>
      <rPr>
        <sz val="18"/>
        <rFont val="仿宋_GB2312"/>
        <family val="2"/>
        <charset val="-122"/>
      </rPr>
      <t>；雨水工程安装完成</t>
    </r>
    <r>
      <rPr>
        <sz val="18"/>
        <rFont val="Times New Roman"/>
        <family val="2"/>
        <charset val="-122"/>
      </rPr>
      <t>80%</t>
    </r>
    <r>
      <rPr>
        <sz val="18"/>
        <rFont val="仿宋_GB2312"/>
        <family val="2"/>
        <charset val="-122"/>
      </rPr>
      <t>；给水工程完成</t>
    </r>
    <r>
      <rPr>
        <sz val="18"/>
        <rFont val="Times New Roman"/>
        <family val="2"/>
        <charset val="-122"/>
      </rPr>
      <t>30%</t>
    </r>
    <r>
      <rPr>
        <sz val="18"/>
        <rFont val="仿宋_GB2312"/>
        <family val="2"/>
        <charset val="-122"/>
      </rPr>
      <t>；通信工程完成</t>
    </r>
    <r>
      <rPr>
        <sz val="18"/>
        <rFont val="Times New Roman"/>
        <family val="2"/>
        <charset val="-122"/>
      </rPr>
      <t>20%</t>
    </r>
    <r>
      <rPr>
        <sz val="18"/>
        <rFont val="仿宋_GB2312"/>
        <family val="2"/>
        <charset val="-122"/>
      </rPr>
      <t>。</t>
    </r>
    <r>
      <rPr>
        <sz val="18"/>
        <rFont val="Times New Roman"/>
        <family val="2"/>
        <charset val="-122"/>
      </rPr>
      <t xml:space="preserve">
</t>
    </r>
    <r>
      <rPr>
        <sz val="18"/>
        <rFont val="仿宋_GB2312"/>
        <family val="2"/>
        <charset val="-122"/>
      </rPr>
      <t>东一路：道路工程完成级配摊铺</t>
    </r>
    <r>
      <rPr>
        <sz val="18"/>
        <rFont val="Times New Roman"/>
        <family val="2"/>
        <charset val="-122"/>
      </rPr>
      <t>50%</t>
    </r>
    <r>
      <rPr>
        <sz val="18"/>
        <rFont val="仿宋_GB2312"/>
        <family val="2"/>
        <charset val="-122"/>
      </rPr>
      <t>；给水工程完成</t>
    </r>
    <r>
      <rPr>
        <sz val="18"/>
        <rFont val="Times New Roman"/>
        <family val="2"/>
        <charset val="-122"/>
      </rPr>
      <t>40%</t>
    </r>
    <r>
      <rPr>
        <sz val="18"/>
        <rFont val="仿宋_GB2312"/>
        <family val="2"/>
        <charset val="-122"/>
      </rPr>
      <t>；通信工程完成</t>
    </r>
    <r>
      <rPr>
        <sz val="18"/>
        <rFont val="Times New Roman"/>
        <family val="2"/>
        <charset val="-122"/>
      </rPr>
      <t>10%</t>
    </r>
    <r>
      <rPr>
        <sz val="18"/>
        <rFont val="仿宋_GB2312"/>
        <family val="2"/>
        <charset val="-122"/>
      </rPr>
      <t>。</t>
    </r>
    <r>
      <rPr>
        <sz val="18"/>
        <rFont val="Times New Roman"/>
        <family val="2"/>
        <charset val="-122"/>
      </rPr>
      <t xml:space="preserve">
</t>
    </r>
    <r>
      <rPr>
        <sz val="18"/>
        <rFont val="仿宋_GB2312"/>
        <family val="2"/>
        <charset val="-122"/>
      </rPr>
      <t>南一路：完成级配摊铺</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南二路：道路工程完成级配摊铺</t>
    </r>
    <r>
      <rPr>
        <sz val="18"/>
        <rFont val="Times New Roman"/>
        <family val="2"/>
        <charset val="-122"/>
      </rPr>
      <t>80%</t>
    </r>
    <r>
      <rPr>
        <sz val="18"/>
        <rFont val="仿宋_GB2312"/>
        <family val="2"/>
        <charset val="-122"/>
      </rPr>
      <t>；雨水工程完成</t>
    </r>
    <r>
      <rPr>
        <sz val="18"/>
        <rFont val="Times New Roman"/>
        <family val="2"/>
        <charset val="-122"/>
      </rPr>
      <t>40%</t>
    </r>
    <r>
      <rPr>
        <sz val="18"/>
        <rFont val="仿宋_GB2312"/>
        <family val="2"/>
        <charset val="-122"/>
      </rPr>
      <t>；给水工程完成</t>
    </r>
    <r>
      <rPr>
        <sz val="18"/>
        <rFont val="Times New Roman"/>
        <family val="2"/>
        <charset val="-122"/>
      </rPr>
      <t>30%</t>
    </r>
    <r>
      <rPr>
        <sz val="18"/>
        <rFont val="仿宋_GB2312"/>
        <family val="2"/>
        <charset val="-122"/>
      </rPr>
      <t>；通信工程</t>
    </r>
    <r>
      <rPr>
        <sz val="18"/>
        <rFont val="Times New Roman"/>
        <family val="2"/>
        <charset val="-122"/>
      </rPr>
      <t>30%</t>
    </r>
    <r>
      <rPr>
        <sz val="18"/>
        <rFont val="仿宋_GB2312"/>
        <family val="2"/>
        <charset val="-122"/>
      </rPr>
      <t>完成工程量的</t>
    </r>
    <r>
      <rPr>
        <sz val="18"/>
        <rFont val="Times New Roman"/>
        <family val="2"/>
        <charset val="-122"/>
      </rPr>
      <t xml:space="preserve">40% </t>
    </r>
    <r>
      <rPr>
        <sz val="18"/>
        <rFont val="仿宋_GB2312"/>
        <family val="2"/>
        <charset val="-122"/>
      </rPr>
      <t>。</t>
    </r>
  </si>
  <si>
    <r>
      <rPr>
        <sz val="18"/>
        <rFont val="仿宋_GB2312"/>
        <family val="2"/>
        <charset val="-122"/>
      </rPr>
      <t>工业大道：道路工程完成水稳摊铺</t>
    </r>
    <r>
      <rPr>
        <sz val="18"/>
        <rFont val="Times New Roman"/>
        <family val="2"/>
        <charset val="-122"/>
      </rPr>
      <t>80%</t>
    </r>
    <r>
      <rPr>
        <sz val="18"/>
        <rFont val="仿宋_GB2312"/>
        <family val="2"/>
        <charset val="-122"/>
      </rPr>
      <t>；雨水工程安装完</t>
    </r>
    <r>
      <rPr>
        <sz val="18"/>
        <rFont val="Times New Roman"/>
        <family val="2"/>
        <charset val="-122"/>
      </rPr>
      <t>100%</t>
    </r>
    <r>
      <rPr>
        <sz val="18"/>
        <rFont val="仿宋_GB2312"/>
        <family val="2"/>
        <charset val="-122"/>
      </rPr>
      <t>；给水工程完成</t>
    </r>
    <r>
      <rPr>
        <sz val="18"/>
        <rFont val="Times New Roman"/>
        <family val="2"/>
        <charset val="-122"/>
      </rPr>
      <t>80%</t>
    </r>
    <r>
      <rPr>
        <sz val="18"/>
        <rFont val="仿宋_GB2312"/>
        <family val="2"/>
        <charset val="-122"/>
      </rPr>
      <t>；通信工程完成</t>
    </r>
    <r>
      <rPr>
        <sz val="18"/>
        <rFont val="Times New Roman"/>
        <family val="2"/>
        <charset val="-122"/>
      </rPr>
      <t>50%</t>
    </r>
    <r>
      <rPr>
        <sz val="18"/>
        <rFont val="仿宋_GB2312"/>
        <family val="2"/>
        <charset val="-122"/>
      </rPr>
      <t>。</t>
    </r>
    <r>
      <rPr>
        <sz val="18"/>
        <rFont val="Times New Roman"/>
        <family val="2"/>
        <charset val="-122"/>
      </rPr>
      <t xml:space="preserve">
</t>
    </r>
    <r>
      <rPr>
        <sz val="18"/>
        <rFont val="仿宋_GB2312"/>
        <family val="2"/>
        <charset val="-122"/>
      </rPr>
      <t>东一路：道路工程完成级配摊铺</t>
    </r>
    <r>
      <rPr>
        <sz val="18"/>
        <rFont val="Times New Roman"/>
        <family val="2"/>
        <charset val="-122"/>
      </rPr>
      <t>100%</t>
    </r>
    <r>
      <rPr>
        <sz val="18"/>
        <rFont val="仿宋_GB2312"/>
        <family val="2"/>
        <charset val="-122"/>
      </rPr>
      <t>；给水工程完成</t>
    </r>
    <r>
      <rPr>
        <sz val="18"/>
        <rFont val="Times New Roman"/>
        <family val="2"/>
        <charset val="-122"/>
      </rPr>
      <t>70%</t>
    </r>
    <r>
      <rPr>
        <sz val="18"/>
        <rFont val="仿宋_GB2312"/>
        <family val="2"/>
        <charset val="-122"/>
      </rPr>
      <t>；通信工程完成</t>
    </r>
    <r>
      <rPr>
        <sz val="18"/>
        <rFont val="Times New Roman"/>
        <family val="2"/>
        <charset val="-122"/>
      </rPr>
      <t>40%</t>
    </r>
    <r>
      <rPr>
        <sz val="18"/>
        <rFont val="仿宋_GB2312"/>
        <family val="2"/>
        <charset val="-122"/>
      </rPr>
      <t>；</t>
    </r>
    <r>
      <rPr>
        <sz val="18"/>
        <rFont val="Times New Roman"/>
        <family val="2"/>
        <charset val="-122"/>
      </rPr>
      <t xml:space="preserve">
</t>
    </r>
    <r>
      <rPr>
        <sz val="18"/>
        <rFont val="仿宋_GB2312"/>
        <family val="2"/>
        <charset val="-122"/>
      </rPr>
      <t>南一路：水稳摊铺完成</t>
    </r>
    <r>
      <rPr>
        <sz val="18"/>
        <rFont val="Times New Roman"/>
        <family val="2"/>
        <charset val="-122"/>
      </rPr>
      <t>20%</t>
    </r>
    <r>
      <rPr>
        <sz val="18"/>
        <rFont val="仿宋_GB2312"/>
        <family val="2"/>
        <charset val="-122"/>
      </rPr>
      <t>；给水工程完成</t>
    </r>
    <r>
      <rPr>
        <sz val="18"/>
        <rFont val="Times New Roman"/>
        <family val="2"/>
        <charset val="-122"/>
      </rPr>
      <t>30%</t>
    </r>
    <r>
      <rPr>
        <sz val="18"/>
        <rFont val="仿宋_GB2312"/>
        <family val="2"/>
        <charset val="-122"/>
      </rPr>
      <t>；</t>
    </r>
    <r>
      <rPr>
        <sz val="18"/>
        <rFont val="Times New Roman"/>
        <family val="2"/>
        <charset val="-122"/>
      </rPr>
      <t xml:space="preserve">
</t>
    </r>
    <r>
      <rPr>
        <sz val="18"/>
        <rFont val="仿宋_GB2312"/>
        <family val="2"/>
        <charset val="-122"/>
      </rPr>
      <t>南二路：道路工程完成级配摊铺</t>
    </r>
    <r>
      <rPr>
        <sz val="18"/>
        <rFont val="Times New Roman"/>
        <family val="2"/>
        <charset val="-122"/>
      </rPr>
      <t>100%</t>
    </r>
    <r>
      <rPr>
        <sz val="18"/>
        <rFont val="仿宋_GB2312"/>
        <family val="2"/>
        <charset val="-122"/>
      </rPr>
      <t>，水稳摊铺</t>
    </r>
    <r>
      <rPr>
        <sz val="18"/>
        <rFont val="Times New Roman"/>
        <family val="2"/>
        <charset val="-122"/>
      </rPr>
      <t>25%</t>
    </r>
    <r>
      <rPr>
        <sz val="18"/>
        <rFont val="仿宋_GB2312"/>
        <family val="2"/>
        <charset val="-122"/>
      </rPr>
      <t>；雨水工程完成</t>
    </r>
    <r>
      <rPr>
        <sz val="18"/>
        <rFont val="Times New Roman"/>
        <family val="2"/>
        <charset val="-122"/>
      </rPr>
      <t>90%</t>
    </r>
    <r>
      <rPr>
        <sz val="18"/>
        <rFont val="仿宋_GB2312"/>
        <family val="2"/>
        <charset val="-122"/>
      </rPr>
      <t>；给水工程完成</t>
    </r>
    <r>
      <rPr>
        <sz val="18"/>
        <rFont val="Times New Roman"/>
        <family val="2"/>
        <charset val="-122"/>
      </rPr>
      <t>80%</t>
    </r>
    <r>
      <rPr>
        <sz val="18"/>
        <rFont val="仿宋_GB2312"/>
        <family val="2"/>
        <charset val="-122"/>
      </rPr>
      <t>；通信工程</t>
    </r>
    <r>
      <rPr>
        <sz val="18"/>
        <rFont val="Times New Roman"/>
        <family val="2"/>
        <charset val="-122"/>
      </rPr>
      <t>50%</t>
    </r>
    <r>
      <rPr>
        <sz val="18"/>
        <rFont val="仿宋_GB2312"/>
        <family val="2"/>
        <charset val="-122"/>
      </rPr>
      <t>，完成工程量的</t>
    </r>
    <r>
      <rPr>
        <sz val="18"/>
        <rFont val="Times New Roman"/>
        <family val="2"/>
        <charset val="-122"/>
      </rPr>
      <t>55%</t>
    </r>
    <r>
      <rPr>
        <sz val="18"/>
        <rFont val="仿宋_GB2312"/>
        <family val="2"/>
        <charset val="-122"/>
      </rPr>
      <t>。</t>
    </r>
  </si>
  <si>
    <r>
      <t xml:space="preserve">               </t>
    </r>
    <r>
      <rPr>
        <sz val="18"/>
        <rFont val="仿宋_GB2312"/>
        <family val="2"/>
        <charset val="-122"/>
      </rPr>
      <t>工业大道：道路工程完成水稳摊铺</t>
    </r>
    <r>
      <rPr>
        <sz val="18"/>
        <rFont val="Times New Roman"/>
        <family val="2"/>
        <charset val="-122"/>
      </rPr>
      <t>100%</t>
    </r>
    <r>
      <rPr>
        <sz val="18"/>
        <rFont val="仿宋_GB2312"/>
        <family val="2"/>
        <charset val="-122"/>
      </rPr>
      <t>；雨水工程安装完成</t>
    </r>
    <r>
      <rPr>
        <sz val="18"/>
        <rFont val="Times New Roman"/>
        <family val="2"/>
        <charset val="-122"/>
      </rPr>
      <t>100%</t>
    </r>
    <r>
      <rPr>
        <sz val="18"/>
        <rFont val="仿宋_GB2312"/>
        <family val="2"/>
        <charset val="-122"/>
      </rPr>
      <t>；给水工程完成</t>
    </r>
    <r>
      <rPr>
        <sz val="18"/>
        <rFont val="Times New Roman"/>
        <family val="2"/>
        <charset val="-122"/>
      </rPr>
      <t>100%</t>
    </r>
    <r>
      <rPr>
        <sz val="18"/>
        <rFont val="仿宋_GB2312"/>
        <family val="2"/>
        <charset val="-122"/>
      </rPr>
      <t>；通信工程完成</t>
    </r>
    <r>
      <rPr>
        <sz val="18"/>
        <rFont val="Times New Roman"/>
        <family val="2"/>
        <charset val="-122"/>
      </rPr>
      <t>80%</t>
    </r>
    <r>
      <rPr>
        <sz val="18"/>
        <rFont val="仿宋_GB2312"/>
        <family val="2"/>
        <charset val="-122"/>
      </rPr>
      <t>；</t>
    </r>
    <r>
      <rPr>
        <sz val="18"/>
        <rFont val="Times New Roman"/>
        <family val="2"/>
        <charset val="-122"/>
      </rPr>
      <t xml:space="preserve">
</t>
    </r>
    <r>
      <rPr>
        <sz val="18"/>
        <rFont val="仿宋_GB2312"/>
        <family val="2"/>
        <charset val="-122"/>
      </rPr>
      <t>东一路：道路工程完成级配摊铺</t>
    </r>
    <r>
      <rPr>
        <sz val="18"/>
        <rFont val="Times New Roman"/>
        <family val="2"/>
        <charset val="-122"/>
      </rPr>
      <t>100%</t>
    </r>
    <r>
      <rPr>
        <sz val="18"/>
        <rFont val="仿宋_GB2312"/>
        <family val="2"/>
        <charset val="-122"/>
      </rPr>
      <t>，水稳摊铺</t>
    </r>
    <r>
      <rPr>
        <sz val="18"/>
        <rFont val="Times New Roman"/>
        <family val="2"/>
        <charset val="-122"/>
      </rPr>
      <t>10%</t>
    </r>
    <r>
      <rPr>
        <sz val="18"/>
        <rFont val="仿宋_GB2312"/>
        <family val="2"/>
        <charset val="-122"/>
      </rPr>
      <t>；给水工程完成</t>
    </r>
    <r>
      <rPr>
        <sz val="18"/>
        <rFont val="Times New Roman"/>
        <family val="2"/>
        <charset val="-122"/>
      </rPr>
      <t>100%</t>
    </r>
    <r>
      <rPr>
        <sz val="18"/>
        <rFont val="仿宋_GB2312"/>
        <family val="2"/>
        <charset val="-122"/>
      </rPr>
      <t>；通信工程完成</t>
    </r>
    <r>
      <rPr>
        <sz val="18"/>
        <rFont val="Times New Roman"/>
        <family val="2"/>
        <charset val="-122"/>
      </rPr>
      <t>90%</t>
    </r>
    <r>
      <rPr>
        <sz val="18"/>
        <rFont val="仿宋_GB2312"/>
        <family val="2"/>
        <charset val="-122"/>
      </rPr>
      <t>；</t>
    </r>
    <r>
      <rPr>
        <sz val="18"/>
        <rFont val="Times New Roman"/>
        <family val="2"/>
        <charset val="-122"/>
      </rPr>
      <t xml:space="preserve">
</t>
    </r>
    <r>
      <rPr>
        <sz val="18"/>
        <rFont val="仿宋_GB2312"/>
        <family val="2"/>
        <charset val="-122"/>
      </rPr>
      <t>南一路：水稳摊铺完成</t>
    </r>
    <r>
      <rPr>
        <sz val="18"/>
        <rFont val="Times New Roman"/>
        <family val="2"/>
        <charset val="-122"/>
      </rPr>
      <t>65%</t>
    </r>
    <r>
      <rPr>
        <sz val="18"/>
        <rFont val="仿宋_GB2312"/>
        <family val="2"/>
        <charset val="-122"/>
      </rPr>
      <t>；给水工程完成</t>
    </r>
    <r>
      <rPr>
        <sz val="18"/>
        <rFont val="Times New Roman"/>
        <family val="2"/>
        <charset val="-122"/>
      </rPr>
      <t>90%</t>
    </r>
    <r>
      <rPr>
        <sz val="18"/>
        <rFont val="仿宋_GB2312"/>
        <family val="2"/>
        <charset val="-122"/>
      </rPr>
      <t>；通信工程完成</t>
    </r>
    <r>
      <rPr>
        <sz val="18"/>
        <rFont val="Times New Roman"/>
        <family val="2"/>
        <charset val="-122"/>
      </rPr>
      <t>60%</t>
    </r>
    <r>
      <rPr>
        <sz val="18"/>
        <rFont val="仿宋_GB2312"/>
        <family val="2"/>
        <charset val="-122"/>
      </rPr>
      <t>；</t>
    </r>
    <r>
      <rPr>
        <sz val="18"/>
        <rFont val="Times New Roman"/>
        <family val="2"/>
        <charset val="-122"/>
      </rPr>
      <t xml:space="preserve">
</t>
    </r>
    <r>
      <rPr>
        <sz val="18"/>
        <rFont val="仿宋_GB2312"/>
        <family val="2"/>
        <charset val="-122"/>
      </rPr>
      <t>南二路：道路工程完成级配摊铺</t>
    </r>
    <r>
      <rPr>
        <sz val="18"/>
        <rFont val="Times New Roman"/>
        <family val="2"/>
        <charset val="-122"/>
      </rPr>
      <t>100%</t>
    </r>
    <r>
      <rPr>
        <sz val="18"/>
        <rFont val="仿宋_GB2312"/>
        <family val="2"/>
        <charset val="-122"/>
      </rPr>
      <t>，水稳摊铺</t>
    </r>
    <r>
      <rPr>
        <sz val="18"/>
        <rFont val="Times New Roman"/>
        <family val="2"/>
        <charset val="-122"/>
      </rPr>
      <t>75%</t>
    </r>
    <r>
      <rPr>
        <sz val="18"/>
        <rFont val="仿宋_GB2312"/>
        <family val="2"/>
        <charset val="-122"/>
      </rPr>
      <t>；雨水工程完成</t>
    </r>
    <r>
      <rPr>
        <sz val="18"/>
        <rFont val="Times New Roman"/>
        <family val="2"/>
        <charset val="-122"/>
      </rPr>
      <t>100%</t>
    </r>
    <r>
      <rPr>
        <sz val="18"/>
        <rFont val="仿宋_GB2312"/>
        <family val="2"/>
        <charset val="-122"/>
      </rPr>
      <t>；给水工程完成</t>
    </r>
    <r>
      <rPr>
        <sz val="18"/>
        <rFont val="Times New Roman"/>
        <family val="2"/>
        <charset val="-122"/>
      </rPr>
      <t>100%</t>
    </r>
    <r>
      <rPr>
        <sz val="18"/>
        <rFont val="仿宋_GB2312"/>
        <family val="2"/>
        <charset val="-122"/>
      </rPr>
      <t>；通信工程</t>
    </r>
    <r>
      <rPr>
        <sz val="18"/>
        <rFont val="Times New Roman"/>
        <family val="2"/>
        <charset val="-122"/>
      </rPr>
      <t>100%</t>
    </r>
    <r>
      <rPr>
        <sz val="18"/>
        <rFont val="仿宋_GB2312"/>
        <family val="2"/>
        <charset val="-122"/>
      </rPr>
      <t>；</t>
    </r>
    <r>
      <rPr>
        <sz val="18"/>
        <rFont val="Times New Roman"/>
        <family val="2"/>
        <charset val="-122"/>
      </rPr>
      <t xml:space="preserve">
</t>
    </r>
    <r>
      <rPr>
        <sz val="18"/>
        <rFont val="仿宋_GB2312"/>
        <family val="2"/>
        <charset val="-122"/>
      </rPr>
      <t>南三路：道路工程完成级配摊铺</t>
    </r>
    <r>
      <rPr>
        <sz val="18"/>
        <rFont val="Times New Roman"/>
        <family val="2"/>
        <charset val="-122"/>
      </rPr>
      <t>100%</t>
    </r>
    <r>
      <rPr>
        <sz val="18"/>
        <rFont val="仿宋_GB2312"/>
        <family val="2"/>
        <charset val="-122"/>
      </rPr>
      <t>，路面硬化</t>
    </r>
    <r>
      <rPr>
        <sz val="18"/>
        <rFont val="Times New Roman"/>
        <family val="2"/>
        <charset val="-122"/>
      </rPr>
      <t>30%</t>
    </r>
    <r>
      <rPr>
        <sz val="18"/>
        <rFont val="仿宋_GB2312"/>
        <family val="2"/>
        <charset val="-122"/>
      </rPr>
      <t>。完成工程量的</t>
    </r>
    <r>
      <rPr>
        <sz val="18"/>
        <rFont val="Times New Roman"/>
        <family val="2"/>
        <charset val="-122"/>
      </rPr>
      <t>70%</t>
    </r>
    <r>
      <rPr>
        <sz val="18"/>
        <rFont val="仿宋_GB2312"/>
        <family val="2"/>
        <charset val="-122"/>
      </rPr>
      <t>。</t>
    </r>
    <r>
      <rPr>
        <sz val="18"/>
        <rFont val="Times New Roman"/>
        <family val="2"/>
        <charset val="-122"/>
      </rPr>
      <t xml:space="preserve">
</t>
    </r>
  </si>
  <si>
    <r>
      <rPr>
        <sz val="18"/>
        <rFont val="仿宋_GB2312"/>
        <family val="2"/>
        <charset val="-122"/>
      </rPr>
      <t>柳州市洛维工业园区（河表片区）污水处理厂一期工程</t>
    </r>
  </si>
  <si>
    <r>
      <rPr>
        <sz val="18"/>
        <rFont val="仿宋_GB2312"/>
        <family val="2"/>
        <charset val="-122"/>
      </rPr>
      <t>建设污水处理厂一座，一期用地面积</t>
    </r>
    <r>
      <rPr>
        <sz val="18"/>
        <rFont val="Times New Roman"/>
        <family val="2"/>
        <charset val="-122"/>
      </rPr>
      <t>53.95</t>
    </r>
    <r>
      <rPr>
        <sz val="18"/>
        <rFont val="仿宋_GB2312"/>
        <family val="2"/>
        <charset val="-122"/>
      </rPr>
      <t>亩，污水处理规模近期</t>
    </r>
    <r>
      <rPr>
        <sz val="18"/>
        <rFont val="Times New Roman"/>
        <family val="2"/>
        <charset val="-122"/>
      </rPr>
      <t>20000</t>
    </r>
    <r>
      <rPr>
        <sz val="18"/>
        <rFont val="仿宋_GB2312"/>
        <family val="2"/>
        <charset val="-122"/>
      </rPr>
      <t>立方米</t>
    </r>
    <r>
      <rPr>
        <sz val="18"/>
        <rFont val="Times New Roman"/>
        <family val="2"/>
        <charset val="-122"/>
      </rPr>
      <t>/</t>
    </r>
    <r>
      <rPr>
        <sz val="18"/>
        <rFont val="仿宋_GB2312"/>
        <family val="2"/>
        <charset val="-122"/>
      </rPr>
      <t>天，远期</t>
    </r>
    <r>
      <rPr>
        <sz val="18"/>
        <rFont val="Times New Roman"/>
        <family val="2"/>
        <charset val="-122"/>
      </rPr>
      <t>50000</t>
    </r>
    <r>
      <rPr>
        <sz val="18"/>
        <rFont val="仿宋_GB2312"/>
        <family val="2"/>
        <charset val="-122"/>
      </rPr>
      <t>立方米</t>
    </r>
    <r>
      <rPr>
        <sz val="18"/>
        <rFont val="Times New Roman"/>
        <family val="2"/>
        <charset val="-122"/>
      </rPr>
      <t>/</t>
    </r>
    <r>
      <rPr>
        <sz val="18"/>
        <rFont val="仿宋_GB2312"/>
        <family val="2"/>
        <charset val="-122"/>
      </rPr>
      <t>天</t>
    </r>
  </si>
  <si>
    <r>
      <rPr>
        <sz val="18"/>
        <rFont val="仿宋_GB2312"/>
        <family val="2"/>
        <charset val="-122"/>
      </rPr>
      <t>计划一季度完成总工程量的</t>
    </r>
    <r>
      <rPr>
        <sz val="18"/>
        <rFont val="Times New Roman"/>
        <family val="2"/>
        <charset val="-122"/>
      </rPr>
      <t>1%</t>
    </r>
    <r>
      <rPr>
        <sz val="18"/>
        <rFont val="仿宋_GB2312"/>
        <family val="2"/>
        <charset val="-122"/>
      </rPr>
      <t>，进行供地手续办理工作。</t>
    </r>
  </si>
  <si>
    <r>
      <rPr>
        <sz val="18"/>
        <rFont val="仿宋_GB2312"/>
        <family val="2"/>
        <charset val="-122"/>
      </rPr>
      <t>计划二季度完成总工程量的</t>
    </r>
    <r>
      <rPr>
        <sz val="18"/>
        <rFont val="Times New Roman"/>
        <family val="2"/>
        <charset val="-122"/>
      </rPr>
      <t>10%</t>
    </r>
    <r>
      <rPr>
        <sz val="18"/>
        <rFont val="仿宋_GB2312"/>
        <family val="2"/>
        <charset val="-122"/>
      </rPr>
      <t>，进行土方施工。</t>
    </r>
  </si>
  <si>
    <r>
      <rPr>
        <sz val="18"/>
        <rFont val="仿宋_GB2312"/>
        <family val="2"/>
        <charset val="-122"/>
      </rPr>
      <t>计划三季度完成总工程量的</t>
    </r>
    <r>
      <rPr>
        <sz val="18"/>
        <rFont val="Times New Roman"/>
        <family val="2"/>
        <charset val="-122"/>
      </rPr>
      <t>20%</t>
    </r>
    <r>
      <rPr>
        <sz val="18"/>
        <rFont val="仿宋_GB2312"/>
        <family val="2"/>
        <charset val="-122"/>
      </rPr>
      <t>，进行主体结构施工。</t>
    </r>
  </si>
  <si>
    <r>
      <rPr>
        <sz val="18"/>
        <rFont val="仿宋_GB2312"/>
        <family val="2"/>
        <charset val="-122"/>
      </rPr>
      <t>计划三季度完成总工程量的</t>
    </r>
    <r>
      <rPr>
        <sz val="18"/>
        <rFont val="Times New Roman"/>
        <family val="2"/>
        <charset val="-122"/>
      </rPr>
      <t>30%</t>
    </r>
    <r>
      <rPr>
        <sz val="18"/>
        <rFont val="仿宋_GB2312"/>
        <family val="2"/>
        <charset val="-122"/>
      </rPr>
      <t>，进行主体结构施工。</t>
    </r>
  </si>
  <si>
    <r>
      <rPr>
        <sz val="18"/>
        <rFont val="仿宋_GB2312"/>
        <family val="2"/>
        <charset val="-122"/>
      </rPr>
      <t>柳东新区中欧产业园满榄路（横四路）</t>
    </r>
  </si>
  <si>
    <r>
      <rPr>
        <sz val="18"/>
        <rFont val="仿宋_GB2312"/>
        <family val="2"/>
        <charset val="-122"/>
      </rPr>
      <t>全长</t>
    </r>
    <r>
      <rPr>
        <sz val="18"/>
        <rFont val="Times New Roman"/>
        <family val="2"/>
        <charset val="-122"/>
      </rPr>
      <t>138.117</t>
    </r>
    <r>
      <rPr>
        <sz val="18"/>
        <rFont val="仿宋_GB2312"/>
        <family val="2"/>
        <charset val="-122"/>
      </rPr>
      <t>米，红线宽</t>
    </r>
    <r>
      <rPr>
        <sz val="18"/>
        <rFont val="Times New Roman"/>
        <family val="2"/>
        <charset val="-122"/>
      </rPr>
      <t>22</t>
    </r>
    <r>
      <rPr>
        <sz val="18"/>
        <rFont val="仿宋_GB2312"/>
        <family val="2"/>
        <charset val="-122"/>
      </rPr>
      <t>米，城市支路</t>
    </r>
  </si>
  <si>
    <r>
      <rPr>
        <sz val="18"/>
        <rFont val="仿宋_GB2312"/>
        <family val="2"/>
        <charset val="-122"/>
      </rPr>
      <t>完成总体工程量</t>
    </r>
    <r>
      <rPr>
        <sz val="18"/>
        <rFont val="Times New Roman"/>
        <family val="2"/>
        <charset val="-122"/>
      </rPr>
      <t>70%</t>
    </r>
  </si>
  <si>
    <r>
      <rPr>
        <sz val="18"/>
        <rFont val="仿宋_GB2312"/>
        <family val="2"/>
        <charset val="-122"/>
      </rPr>
      <t>完成总体工程量</t>
    </r>
    <r>
      <rPr>
        <sz val="18"/>
        <rFont val="Times New Roman"/>
        <family val="2"/>
        <charset val="-122"/>
      </rPr>
      <t>75%</t>
    </r>
  </si>
  <si>
    <r>
      <rPr>
        <sz val="18"/>
        <rFont val="仿宋_GB2312"/>
        <family val="2"/>
        <charset val="-122"/>
      </rPr>
      <t>完成总体工程量</t>
    </r>
    <r>
      <rPr>
        <sz val="18"/>
        <rFont val="Times New Roman"/>
        <family val="2"/>
        <charset val="-122"/>
      </rPr>
      <t>82%</t>
    </r>
  </si>
  <si>
    <r>
      <rPr>
        <sz val="18"/>
        <rFont val="仿宋_GB2312"/>
        <family val="2"/>
        <charset val="-122"/>
      </rPr>
      <t>完成总体工程量</t>
    </r>
    <r>
      <rPr>
        <sz val="18"/>
        <rFont val="Times New Roman"/>
        <family val="2"/>
        <charset val="-122"/>
      </rPr>
      <t>90%</t>
    </r>
  </si>
  <si>
    <r>
      <rPr>
        <sz val="18"/>
        <rFont val="仿宋_GB2312"/>
        <family val="2"/>
        <charset val="-122"/>
      </rPr>
      <t>柳北区科创中心（保利国际中心）</t>
    </r>
  </si>
  <si>
    <r>
      <rPr>
        <sz val="18"/>
        <rFont val="仿宋_GB2312"/>
        <family val="2"/>
        <charset val="-122"/>
      </rPr>
      <t>柳北区科技局</t>
    </r>
  </si>
  <si>
    <r>
      <rPr>
        <sz val="18"/>
        <rFont val="仿宋_GB2312"/>
        <family val="2"/>
        <charset val="-122"/>
      </rPr>
      <t>柳北区科创中心位于保利国际中心</t>
    </r>
    <r>
      <rPr>
        <sz val="18"/>
        <rFont val="Times New Roman"/>
        <family val="2"/>
        <charset val="-122"/>
      </rPr>
      <t>25-39</t>
    </r>
    <r>
      <rPr>
        <sz val="18"/>
        <rFont val="仿宋_GB2312"/>
        <family val="2"/>
        <charset val="-122"/>
      </rPr>
      <t>层，建筑面积约</t>
    </r>
    <r>
      <rPr>
        <sz val="18"/>
        <rFont val="Times New Roman"/>
        <family val="2"/>
        <charset val="-122"/>
      </rPr>
      <t>2.88</t>
    </r>
    <r>
      <rPr>
        <sz val="18"/>
        <rFont val="仿宋_GB2312"/>
        <family val="2"/>
        <charset val="-122"/>
      </rPr>
      <t>万平方米。重点吸引具有科技孵化能力、创新服务能力、成果转化能力的优质企业和平台入驻科创中心</t>
    </r>
  </si>
  <si>
    <r>
      <rPr>
        <sz val="18"/>
        <rFont val="仿宋_GB2312"/>
        <family val="2"/>
        <charset val="-122"/>
      </rPr>
      <t>完成</t>
    </r>
    <r>
      <rPr>
        <sz val="18"/>
        <rFont val="Times New Roman"/>
        <family val="2"/>
        <charset val="-122"/>
      </rPr>
      <t>2</t>
    </r>
    <r>
      <rPr>
        <sz val="18"/>
        <rFont val="仿宋_GB2312"/>
        <family val="2"/>
        <charset val="-122"/>
      </rPr>
      <t>万平米招商</t>
    </r>
  </si>
  <si>
    <r>
      <rPr>
        <sz val="18"/>
        <rFont val="仿宋_GB2312"/>
        <family val="2"/>
        <charset val="-122"/>
      </rPr>
      <t>累计完成招商</t>
    </r>
    <r>
      <rPr>
        <sz val="18"/>
        <rFont val="Times New Roman"/>
        <family val="2"/>
        <charset val="-122"/>
      </rPr>
      <t>5000</t>
    </r>
    <r>
      <rPr>
        <sz val="18"/>
        <rFont val="仿宋_GB2312"/>
        <family val="2"/>
        <charset val="-122"/>
      </rPr>
      <t>平米</t>
    </r>
  </si>
  <si>
    <r>
      <rPr>
        <sz val="18"/>
        <rFont val="仿宋_GB2312"/>
        <family val="2"/>
        <charset val="-122"/>
      </rPr>
      <t>累计完成招商</t>
    </r>
    <r>
      <rPr>
        <sz val="18"/>
        <rFont val="Times New Roman"/>
        <family val="2"/>
        <charset val="-122"/>
      </rPr>
      <t>10000</t>
    </r>
    <r>
      <rPr>
        <sz val="18"/>
        <rFont val="仿宋_GB2312"/>
        <family val="2"/>
        <charset val="-122"/>
      </rPr>
      <t>平米</t>
    </r>
  </si>
  <si>
    <r>
      <rPr>
        <sz val="18"/>
        <rFont val="仿宋_GB2312"/>
        <family val="2"/>
        <charset val="-122"/>
      </rPr>
      <t>累计完成招商</t>
    </r>
    <r>
      <rPr>
        <sz val="18"/>
        <rFont val="Times New Roman"/>
        <family val="2"/>
        <charset val="-122"/>
      </rPr>
      <t>15000</t>
    </r>
    <r>
      <rPr>
        <sz val="18"/>
        <rFont val="仿宋_GB2312"/>
        <family val="2"/>
        <charset val="-122"/>
      </rPr>
      <t>平米</t>
    </r>
  </si>
  <si>
    <r>
      <rPr>
        <sz val="18"/>
        <rFont val="仿宋_GB2312"/>
        <family val="2"/>
        <charset val="-122"/>
      </rPr>
      <t>累计完成招商</t>
    </r>
    <r>
      <rPr>
        <sz val="18"/>
        <rFont val="Times New Roman"/>
        <family val="2"/>
        <charset val="-122"/>
      </rPr>
      <t>20000</t>
    </r>
    <r>
      <rPr>
        <sz val="18"/>
        <rFont val="仿宋_GB2312"/>
        <family val="2"/>
        <charset val="-122"/>
      </rPr>
      <t>平米</t>
    </r>
  </si>
  <si>
    <r>
      <rPr>
        <sz val="18"/>
        <rFont val="仿宋_GB2312"/>
        <family val="2"/>
        <charset val="-122"/>
      </rPr>
      <t>柳东新区中欧产业园满贡路（横二路）</t>
    </r>
  </si>
  <si>
    <r>
      <rPr>
        <sz val="18"/>
        <rFont val="仿宋_GB2312"/>
        <family val="2"/>
        <charset val="-122"/>
      </rPr>
      <t>全长</t>
    </r>
    <r>
      <rPr>
        <sz val="18"/>
        <rFont val="Times New Roman"/>
        <family val="2"/>
        <charset val="-122"/>
      </rPr>
      <t>805</t>
    </r>
    <r>
      <rPr>
        <sz val="18"/>
        <rFont val="仿宋_GB2312"/>
        <family val="2"/>
        <charset val="-122"/>
      </rPr>
      <t>米，红线宽</t>
    </r>
    <r>
      <rPr>
        <sz val="18"/>
        <rFont val="Times New Roman"/>
        <family val="2"/>
        <charset val="-122"/>
      </rPr>
      <t>22</t>
    </r>
    <r>
      <rPr>
        <sz val="18"/>
        <rFont val="仿宋_GB2312"/>
        <family val="2"/>
        <charset val="-122"/>
      </rPr>
      <t>米，城市支路</t>
    </r>
  </si>
  <si>
    <r>
      <rPr>
        <sz val="18"/>
        <rFont val="仿宋_GB2312"/>
        <family val="2"/>
        <charset val="-122"/>
      </rPr>
      <t>柳东新区中欧产业园纵七路</t>
    </r>
  </si>
  <si>
    <r>
      <rPr>
        <sz val="18"/>
        <rFont val="仿宋_GB2312"/>
        <family val="2"/>
        <charset val="-122"/>
      </rPr>
      <t>全长</t>
    </r>
    <r>
      <rPr>
        <sz val="18"/>
        <rFont val="Times New Roman"/>
        <family val="2"/>
        <charset val="-122"/>
      </rPr>
      <t>1437</t>
    </r>
    <r>
      <rPr>
        <sz val="18"/>
        <rFont val="仿宋_GB2312"/>
        <family val="2"/>
        <charset val="-122"/>
      </rPr>
      <t>米，红线宽</t>
    </r>
    <r>
      <rPr>
        <sz val="18"/>
        <rFont val="Times New Roman"/>
        <family val="2"/>
        <charset val="-122"/>
      </rPr>
      <t>22</t>
    </r>
    <r>
      <rPr>
        <sz val="18"/>
        <rFont val="仿宋_GB2312"/>
        <family val="2"/>
        <charset val="-122"/>
      </rPr>
      <t>米，城市支路</t>
    </r>
  </si>
  <si>
    <r>
      <rPr>
        <sz val="18"/>
        <rFont val="仿宋_GB2312"/>
        <family val="2"/>
        <charset val="-122"/>
      </rPr>
      <t>完成路基工程</t>
    </r>
  </si>
  <si>
    <r>
      <rPr>
        <sz val="18"/>
        <rFont val="仿宋_GB2312"/>
        <family val="2"/>
        <charset val="-122"/>
      </rPr>
      <t>计划完成工程总量约</t>
    </r>
    <r>
      <rPr>
        <sz val="18"/>
        <rFont val="Times New Roman"/>
        <family val="2"/>
        <charset val="-122"/>
      </rPr>
      <t>35%</t>
    </r>
  </si>
  <si>
    <r>
      <rPr>
        <sz val="18"/>
        <rFont val="仿宋_GB2312"/>
        <family val="2"/>
        <charset val="-122"/>
      </rPr>
      <t>计划完成工程总量约</t>
    </r>
    <r>
      <rPr>
        <sz val="18"/>
        <rFont val="Times New Roman"/>
        <family val="2"/>
        <charset val="-122"/>
      </rPr>
      <t>40%</t>
    </r>
  </si>
  <si>
    <r>
      <rPr>
        <sz val="18"/>
        <rFont val="仿宋_GB2312"/>
        <family val="2"/>
        <charset val="-122"/>
      </rPr>
      <t>计划完成工程总量约</t>
    </r>
    <r>
      <rPr>
        <sz val="18"/>
        <rFont val="Times New Roman"/>
        <family val="2"/>
        <charset val="-122"/>
      </rPr>
      <t>45%</t>
    </r>
  </si>
  <si>
    <r>
      <rPr>
        <sz val="18"/>
        <rFont val="仿宋_GB2312"/>
        <family val="2"/>
        <charset val="-122"/>
      </rPr>
      <t>计划完成工程总量约</t>
    </r>
    <r>
      <rPr>
        <sz val="18"/>
        <rFont val="Times New Roman"/>
        <family val="2"/>
        <charset val="-122"/>
      </rPr>
      <t>50%</t>
    </r>
  </si>
  <si>
    <r>
      <rPr>
        <sz val="18"/>
        <rFont val="仿宋_GB2312"/>
        <family val="2"/>
        <charset val="-122"/>
      </rPr>
      <t>上桃花路网工程纵一路道路工程</t>
    </r>
  </si>
  <si>
    <r>
      <rPr>
        <sz val="18"/>
        <rFont val="仿宋_GB2312"/>
        <family val="2"/>
        <charset val="-122"/>
      </rPr>
      <t>全长</t>
    </r>
    <r>
      <rPr>
        <sz val="18"/>
        <rFont val="Times New Roman"/>
        <family val="2"/>
        <charset val="-122"/>
      </rPr>
      <t>700</t>
    </r>
    <r>
      <rPr>
        <sz val="18"/>
        <rFont val="仿宋_GB2312"/>
        <family val="2"/>
        <charset val="-122"/>
      </rPr>
      <t>米，红线宽</t>
    </r>
    <r>
      <rPr>
        <sz val="18"/>
        <rFont val="Times New Roman"/>
        <family val="2"/>
        <charset val="-122"/>
      </rPr>
      <t>30</t>
    </r>
    <r>
      <rPr>
        <sz val="18"/>
        <rFont val="仿宋_GB2312"/>
        <family val="2"/>
        <charset val="-122"/>
      </rPr>
      <t>米</t>
    </r>
  </si>
  <si>
    <r>
      <rPr>
        <sz val="18"/>
        <rFont val="仿宋_GB2312"/>
        <family val="2"/>
        <charset val="-122"/>
      </rPr>
      <t>广西桂中现代林业科技产业园中高端木地板精细加工基地项目（一期）二区</t>
    </r>
  </si>
  <si>
    <r>
      <rPr>
        <sz val="18"/>
        <rFont val="仿宋_GB2312"/>
        <family val="2"/>
        <charset val="-122"/>
      </rPr>
      <t>鹿寨驰普实业发展有限公司</t>
    </r>
  </si>
  <si>
    <r>
      <rPr>
        <sz val="18"/>
        <rFont val="仿宋_GB2312"/>
        <family val="2"/>
        <charset val="-122"/>
      </rPr>
      <t>总建筑面积</t>
    </r>
    <r>
      <rPr>
        <sz val="18"/>
        <rFont val="Times New Roman"/>
        <family val="2"/>
        <charset val="-122"/>
      </rPr>
      <t>66.6</t>
    </r>
    <r>
      <rPr>
        <sz val="18"/>
        <rFont val="仿宋_GB2312"/>
        <family val="2"/>
        <charset val="-122"/>
      </rPr>
      <t>万平方米，新建综合服务楼、倒班楼、生产车间、仓库、机修间、道路等公共配套设施</t>
    </r>
  </si>
  <si>
    <t>ppp</t>
  </si>
  <si>
    <r>
      <rPr>
        <sz val="18"/>
        <rFont val="仿宋_GB2312"/>
        <family val="2"/>
        <charset val="-122"/>
      </rPr>
      <t>计划一季度完成道路工程总工程量的</t>
    </r>
    <r>
      <rPr>
        <sz val="18"/>
        <rFont val="Times New Roman"/>
        <family val="2"/>
        <charset val="-122"/>
      </rPr>
      <t>95%</t>
    </r>
    <r>
      <rPr>
        <sz val="18"/>
        <rFont val="仿宋_GB2312"/>
        <family val="2"/>
        <charset val="-122"/>
      </rPr>
      <t>。</t>
    </r>
  </si>
  <si>
    <r>
      <rPr>
        <sz val="18"/>
        <rFont val="仿宋_GB2312"/>
        <family val="2"/>
        <charset val="-122"/>
      </rPr>
      <t>计划二季度完成道路工程总工程量的</t>
    </r>
    <r>
      <rPr>
        <sz val="18"/>
        <rFont val="Times New Roman"/>
        <family val="2"/>
        <charset val="-122"/>
      </rPr>
      <t>96%</t>
    </r>
    <r>
      <rPr>
        <sz val="18"/>
        <rFont val="仿宋_GB2312"/>
        <family val="2"/>
        <charset val="-122"/>
      </rPr>
      <t>。</t>
    </r>
  </si>
  <si>
    <r>
      <rPr>
        <sz val="18"/>
        <rFont val="仿宋_GB2312"/>
        <family val="2"/>
        <charset val="-122"/>
      </rPr>
      <t>计划三季度完成道路工程总工程量的</t>
    </r>
    <r>
      <rPr>
        <sz val="18"/>
        <rFont val="Times New Roman"/>
        <family val="2"/>
        <charset val="-122"/>
      </rPr>
      <t>98%</t>
    </r>
    <r>
      <rPr>
        <sz val="18"/>
        <rFont val="仿宋_GB2312"/>
        <family val="2"/>
        <charset val="-122"/>
      </rPr>
      <t>。</t>
    </r>
  </si>
  <si>
    <r>
      <rPr>
        <sz val="18"/>
        <rFont val="仿宋_GB2312"/>
        <family val="2"/>
        <charset val="-122"/>
      </rPr>
      <t>计划四季度完成道路工程总工程量的</t>
    </r>
    <r>
      <rPr>
        <sz val="18"/>
        <rFont val="Times New Roman"/>
        <family val="2"/>
        <charset val="-122"/>
      </rPr>
      <t>100%</t>
    </r>
    <r>
      <rPr>
        <sz val="18"/>
        <rFont val="仿宋_GB2312"/>
        <family val="2"/>
        <charset val="-122"/>
      </rPr>
      <t>。</t>
    </r>
  </si>
  <si>
    <r>
      <rPr>
        <sz val="18"/>
        <rFont val="仿宋_GB2312"/>
        <family val="2"/>
        <charset val="-122"/>
      </rPr>
      <t>一、教育</t>
    </r>
  </si>
  <si>
    <r>
      <rPr>
        <sz val="18"/>
        <rFont val="仿宋_GB2312"/>
        <family val="2"/>
        <charset val="-122"/>
      </rPr>
      <t>（一）幼儿园</t>
    </r>
  </si>
  <si>
    <r>
      <rPr>
        <sz val="18"/>
        <rFont val="仿宋_GB2312"/>
        <family val="2"/>
        <charset val="-122"/>
      </rPr>
      <t>北城集团家园共育智慧幼儿园建设项目</t>
    </r>
  </si>
  <si>
    <r>
      <rPr>
        <sz val="18"/>
        <rFont val="仿宋_GB2312"/>
        <family val="2"/>
        <charset val="-122"/>
      </rPr>
      <t>合计规划招生规模为</t>
    </r>
    <r>
      <rPr>
        <sz val="18"/>
        <rFont val="Times New Roman"/>
        <family val="2"/>
        <charset val="-122"/>
      </rPr>
      <t>113</t>
    </r>
    <r>
      <rPr>
        <sz val="18"/>
        <rFont val="仿宋_GB2312"/>
        <family val="2"/>
        <charset val="-122"/>
      </rPr>
      <t>个班，总建筑面积</t>
    </r>
    <r>
      <rPr>
        <sz val="18"/>
        <rFont val="Times New Roman"/>
        <family val="2"/>
        <charset val="-122"/>
      </rPr>
      <t>45381.18</t>
    </r>
    <r>
      <rPr>
        <sz val="18"/>
        <rFont val="仿宋_GB2312"/>
        <family val="2"/>
        <charset val="-122"/>
      </rPr>
      <t>平方米。主要建设内容包括：新建五所和改建一所，共六所现代化智慧幼儿园</t>
    </r>
  </si>
  <si>
    <r>
      <rPr>
        <sz val="18"/>
        <rFont val="仿宋_GB2312"/>
        <family val="2"/>
        <charset val="-122"/>
      </rPr>
      <t>长塘幼儿园已完工，新区第二实验幼儿园进行施工前期准备</t>
    </r>
  </si>
  <si>
    <r>
      <rPr>
        <sz val="18"/>
        <rFont val="仿宋_GB2312"/>
        <family val="2"/>
        <charset val="-122"/>
      </rPr>
      <t>完成总工程量的</t>
    </r>
    <r>
      <rPr>
        <sz val="18"/>
        <rFont val="Times New Roman"/>
        <family val="2"/>
        <charset val="-122"/>
      </rPr>
      <t>10%</t>
    </r>
    <r>
      <rPr>
        <sz val="18"/>
        <rFont val="仿宋_GB2312"/>
        <family val="2"/>
        <charset val="-122"/>
      </rPr>
      <t>，进行基础施工</t>
    </r>
  </si>
  <si>
    <r>
      <rPr>
        <sz val="18"/>
        <rFont val="仿宋_GB2312"/>
        <family val="2"/>
        <charset val="-122"/>
      </rPr>
      <t>完成总工程量的</t>
    </r>
    <r>
      <rPr>
        <sz val="18"/>
        <rFont val="Times New Roman"/>
        <family val="2"/>
        <charset val="-122"/>
      </rPr>
      <t>30%</t>
    </r>
    <r>
      <rPr>
        <sz val="18"/>
        <rFont val="仿宋_GB2312"/>
        <family val="2"/>
        <charset val="-122"/>
      </rPr>
      <t>，进行主体结构施工</t>
    </r>
  </si>
  <si>
    <r>
      <rPr>
        <sz val="18"/>
        <rFont val="仿宋_GB2312"/>
        <family val="2"/>
        <charset val="-122"/>
      </rPr>
      <t>完成总工程量的</t>
    </r>
    <r>
      <rPr>
        <sz val="18"/>
        <rFont val="Times New Roman"/>
        <family val="2"/>
        <charset val="-122"/>
      </rPr>
      <t>50%</t>
    </r>
    <r>
      <rPr>
        <sz val="18"/>
        <rFont val="仿宋_GB2312"/>
        <family val="2"/>
        <charset val="-122"/>
      </rPr>
      <t>，进行主体结构施工</t>
    </r>
  </si>
  <si>
    <r>
      <rPr>
        <sz val="18"/>
        <rFont val="仿宋_GB2312"/>
        <family val="2"/>
        <charset val="-122"/>
      </rPr>
      <t>柳北区实验幼儿园</t>
    </r>
  </si>
  <si>
    <r>
      <rPr>
        <sz val="18"/>
        <rFont val="仿宋_GB2312"/>
        <family val="2"/>
        <charset val="-122"/>
      </rPr>
      <t>该项目位于柳北区北外环西片区白露工业园，校园面积约</t>
    </r>
    <r>
      <rPr>
        <sz val="18"/>
        <rFont val="Times New Roman"/>
        <family val="2"/>
        <charset val="-122"/>
      </rPr>
      <t>6300</t>
    </r>
    <r>
      <rPr>
        <sz val="18"/>
        <rFont val="仿宋_GB2312"/>
        <family val="2"/>
        <charset val="-122"/>
      </rPr>
      <t>平方米，总建筑面积约</t>
    </r>
    <r>
      <rPr>
        <sz val="18"/>
        <rFont val="Times New Roman"/>
        <family val="2"/>
        <charset val="-122"/>
      </rPr>
      <t>6300</t>
    </r>
    <r>
      <rPr>
        <sz val="18"/>
        <rFont val="仿宋_GB2312"/>
        <family val="2"/>
        <charset val="-122"/>
      </rPr>
      <t>平方米，班级教室数为</t>
    </r>
    <r>
      <rPr>
        <sz val="18"/>
        <rFont val="Times New Roman"/>
        <family val="2"/>
        <charset val="-122"/>
      </rPr>
      <t>16</t>
    </r>
    <r>
      <rPr>
        <sz val="18"/>
        <rFont val="仿宋_GB2312"/>
        <family val="2"/>
        <charset val="-122"/>
      </rPr>
      <t>个</t>
    </r>
  </si>
  <si>
    <r>
      <rPr>
        <sz val="18"/>
        <rFont val="仿宋_GB2312"/>
        <family val="2"/>
        <charset val="-122"/>
      </rPr>
      <t>完工并投入使用</t>
    </r>
  </si>
  <si>
    <r>
      <rPr>
        <sz val="18"/>
        <rFont val="仿宋_GB2312"/>
        <family val="2"/>
        <charset val="-122"/>
      </rPr>
      <t>计划一季度完成总工程量的</t>
    </r>
    <r>
      <rPr>
        <sz val="18"/>
        <rFont val="Times New Roman"/>
        <family val="2"/>
        <charset val="-122"/>
      </rPr>
      <t>65%</t>
    </r>
    <r>
      <rPr>
        <sz val="18"/>
        <rFont val="仿宋_GB2312"/>
        <family val="2"/>
        <charset val="-122"/>
      </rPr>
      <t>，完成内外抹灰，室内装修。</t>
    </r>
  </si>
  <si>
    <r>
      <rPr>
        <sz val="18"/>
        <rFont val="仿宋_GB2312"/>
        <family val="2"/>
        <charset val="-122"/>
      </rPr>
      <t>计划二季度完成总工程量的</t>
    </r>
    <r>
      <rPr>
        <sz val="18"/>
        <rFont val="Times New Roman"/>
        <family val="2"/>
        <charset val="-122"/>
      </rPr>
      <t>80%</t>
    </r>
    <r>
      <rPr>
        <sz val="18"/>
        <rFont val="仿宋_GB2312"/>
        <family val="2"/>
        <charset val="-122"/>
      </rPr>
      <t>，完成外墙装修，外墙下架；消防安装、室内灯具等安装。</t>
    </r>
  </si>
  <si>
    <r>
      <rPr>
        <sz val="18"/>
        <rFont val="仿宋_GB2312"/>
        <family val="2"/>
        <charset val="-122"/>
      </rPr>
      <t>计划三季度完成总工程量的</t>
    </r>
    <r>
      <rPr>
        <sz val="18"/>
        <rFont val="Times New Roman"/>
        <family val="2"/>
        <charset val="-122"/>
      </rPr>
      <t>100%</t>
    </r>
    <r>
      <rPr>
        <sz val="18"/>
        <rFont val="仿宋_GB2312"/>
        <family val="2"/>
        <charset val="-122"/>
      </rPr>
      <t>，完成室外排水、道路、运动场、绿化、外墙的。</t>
    </r>
  </si>
  <si>
    <r>
      <rPr>
        <sz val="18"/>
        <rFont val="仿宋_GB2312"/>
        <family val="2"/>
        <charset val="-122"/>
      </rPr>
      <t>计划四季度完成总工程量的</t>
    </r>
    <r>
      <rPr>
        <sz val="18"/>
        <rFont val="Times New Roman"/>
        <family val="2"/>
        <charset val="-122"/>
      </rPr>
      <t>100%</t>
    </r>
    <r>
      <rPr>
        <sz val="18"/>
        <rFont val="仿宋_GB2312"/>
        <family val="2"/>
        <charset val="-122"/>
      </rPr>
      <t>，项目收尾准备验收并投入使用。</t>
    </r>
  </si>
  <si>
    <r>
      <rPr>
        <sz val="18"/>
        <rFont val="仿宋_GB2312"/>
        <family val="2"/>
        <charset val="-122"/>
      </rPr>
      <t>（二）小学</t>
    </r>
  </si>
  <si>
    <r>
      <rPr>
        <sz val="18"/>
        <rFont val="仿宋_GB2312"/>
        <family val="2"/>
        <charset val="-122"/>
      </rPr>
      <t>柳州市阳惠路小学</t>
    </r>
  </si>
  <si>
    <r>
      <rPr>
        <sz val="18"/>
        <rFont val="仿宋_GB2312"/>
        <family val="2"/>
        <charset val="-122"/>
      </rPr>
      <t>总建筑面积</t>
    </r>
    <r>
      <rPr>
        <sz val="18"/>
        <rFont val="Times New Roman"/>
        <family val="2"/>
        <charset val="-122"/>
      </rPr>
      <t>2.9</t>
    </r>
    <r>
      <rPr>
        <sz val="18"/>
        <rFont val="仿宋_GB2312"/>
        <family val="2"/>
        <charset val="-122"/>
      </rPr>
      <t>万平方米，办学规模</t>
    </r>
    <r>
      <rPr>
        <sz val="18"/>
        <rFont val="Times New Roman"/>
        <family val="2"/>
        <charset val="-122"/>
      </rPr>
      <t>48</t>
    </r>
    <r>
      <rPr>
        <sz val="18"/>
        <rFont val="仿宋_GB2312"/>
        <family val="2"/>
        <charset val="-122"/>
      </rPr>
      <t>个班，可容纳学生</t>
    </r>
    <r>
      <rPr>
        <sz val="18"/>
        <rFont val="Times New Roman"/>
        <family val="2"/>
        <charset val="-122"/>
      </rPr>
      <t>2160</t>
    </r>
    <r>
      <rPr>
        <sz val="18"/>
        <rFont val="仿宋_GB2312"/>
        <family val="2"/>
        <charset val="-122"/>
      </rPr>
      <t>人</t>
    </r>
  </si>
  <si>
    <r>
      <rPr>
        <sz val="18"/>
        <rFont val="仿宋_GB2312"/>
        <family val="2"/>
        <charset val="-122"/>
      </rPr>
      <t>完成场地平整、围墙施工</t>
    </r>
  </si>
  <si>
    <r>
      <t>3#</t>
    </r>
    <r>
      <rPr>
        <sz val="18"/>
        <rFont val="仿宋_GB2312"/>
        <family val="2"/>
        <charset val="-122"/>
      </rPr>
      <t>、</t>
    </r>
    <r>
      <rPr>
        <sz val="18"/>
        <rFont val="Times New Roman"/>
        <family val="2"/>
        <charset val="-122"/>
      </rPr>
      <t>4#</t>
    </r>
    <r>
      <rPr>
        <sz val="18"/>
        <rFont val="仿宋_GB2312"/>
        <family val="2"/>
        <charset val="-122"/>
      </rPr>
      <t>基础施工</t>
    </r>
  </si>
  <si>
    <r>
      <t>3#</t>
    </r>
    <r>
      <rPr>
        <sz val="18"/>
        <rFont val="仿宋_GB2312"/>
        <family val="2"/>
        <charset val="-122"/>
      </rPr>
      <t>、</t>
    </r>
    <r>
      <rPr>
        <sz val="18"/>
        <rFont val="Times New Roman"/>
        <family val="2"/>
        <charset val="-122"/>
      </rPr>
      <t>4#</t>
    </r>
    <r>
      <rPr>
        <sz val="18"/>
        <rFont val="仿宋_GB2312"/>
        <family val="2"/>
        <charset val="-122"/>
      </rPr>
      <t>主体施工</t>
    </r>
  </si>
  <si>
    <r>
      <rPr>
        <sz val="18"/>
        <rFont val="仿宋_GB2312"/>
        <family val="2"/>
        <charset val="-122"/>
      </rPr>
      <t>运动跑道建设</t>
    </r>
  </si>
  <si>
    <r>
      <rPr>
        <sz val="18"/>
        <rFont val="仿宋_GB2312"/>
        <family val="2"/>
        <charset val="-122"/>
      </rPr>
      <t>柳北区实验小学</t>
    </r>
  </si>
  <si>
    <r>
      <rPr>
        <sz val="18"/>
        <rFont val="仿宋_GB2312"/>
        <family val="2"/>
        <charset val="-122"/>
      </rPr>
      <t>柳北区教育局</t>
    </r>
  </si>
  <si>
    <r>
      <rPr>
        <sz val="18"/>
        <rFont val="仿宋_GB2312"/>
        <family val="2"/>
        <charset val="-122"/>
      </rPr>
      <t>办学规模为</t>
    </r>
    <r>
      <rPr>
        <sz val="18"/>
        <rFont val="Times New Roman"/>
        <family val="2"/>
        <charset val="-122"/>
      </rPr>
      <t>36</t>
    </r>
    <r>
      <rPr>
        <sz val="18"/>
        <rFont val="仿宋_GB2312"/>
        <family val="2"/>
        <charset val="-122"/>
      </rPr>
      <t>个班，在校学生</t>
    </r>
    <r>
      <rPr>
        <sz val="18"/>
        <rFont val="Times New Roman"/>
        <family val="2"/>
        <charset val="-122"/>
      </rPr>
      <t>1620</t>
    </r>
    <r>
      <rPr>
        <sz val="18"/>
        <rFont val="仿宋_GB2312"/>
        <family val="2"/>
        <charset val="-122"/>
      </rPr>
      <t>人。项目规划总用地面积约</t>
    </r>
    <r>
      <rPr>
        <sz val="18"/>
        <rFont val="Times New Roman"/>
        <family val="2"/>
        <charset val="-122"/>
      </rPr>
      <t>45.48</t>
    </r>
    <r>
      <rPr>
        <sz val="18"/>
        <rFont val="仿宋_GB2312"/>
        <family val="2"/>
        <charset val="-122"/>
      </rPr>
      <t>亩，规划总建筑面积</t>
    </r>
    <r>
      <rPr>
        <sz val="18"/>
        <rFont val="Times New Roman"/>
        <family val="2"/>
        <charset val="-122"/>
      </rPr>
      <t>23950.02</t>
    </r>
    <r>
      <rPr>
        <sz val="18"/>
        <rFont val="仿宋_GB2312"/>
        <family val="2"/>
        <charset val="-122"/>
      </rPr>
      <t>平方米</t>
    </r>
  </si>
  <si>
    <r>
      <rPr>
        <sz val="18"/>
        <rFont val="仿宋_GB2312"/>
        <family val="2"/>
        <charset val="-122"/>
      </rPr>
      <t>完成建设工程规划许可证办理。</t>
    </r>
  </si>
  <si>
    <r>
      <rPr>
        <sz val="18"/>
        <rFont val="仿宋_GB2312"/>
        <family val="2"/>
        <charset val="-122"/>
      </rPr>
      <t>完成招标控制价审核</t>
    </r>
  </si>
  <si>
    <r>
      <rPr>
        <sz val="18"/>
        <rFont val="仿宋_GB2312"/>
        <family val="2"/>
        <charset val="-122"/>
      </rPr>
      <t>完成招标工作，进行三通一平施工；完成质量安全监督、施工许可及消防备案手续办理。</t>
    </r>
  </si>
  <si>
    <r>
      <rPr>
        <sz val="18"/>
        <rFont val="仿宋_GB2312"/>
        <family val="2"/>
        <charset val="-122"/>
      </rPr>
      <t>计划四季度完成总工程量的</t>
    </r>
    <r>
      <rPr>
        <sz val="18"/>
        <rFont val="Times New Roman"/>
        <family val="2"/>
        <charset val="-122"/>
      </rPr>
      <t>10%</t>
    </r>
    <r>
      <rPr>
        <sz val="18"/>
        <rFont val="仿宋_GB2312"/>
        <family val="2"/>
        <charset val="-122"/>
      </rPr>
      <t>，进行桩基施工工程</t>
    </r>
  </si>
  <si>
    <r>
      <rPr>
        <sz val="18"/>
        <rFont val="仿宋_GB2312"/>
        <family val="2"/>
        <charset val="-122"/>
      </rPr>
      <t>融安县长安镇中心小学分校建设项目</t>
    </r>
  </si>
  <si>
    <r>
      <rPr>
        <sz val="18"/>
        <rFont val="仿宋_GB2312"/>
        <family val="2"/>
        <charset val="-122"/>
      </rPr>
      <t>融安县教育局</t>
    </r>
  </si>
  <si>
    <r>
      <rPr>
        <sz val="18"/>
        <rFont val="仿宋_GB2312"/>
        <family val="2"/>
        <charset val="-122"/>
      </rPr>
      <t>项目总用地面积</t>
    </r>
    <r>
      <rPr>
        <sz val="18"/>
        <rFont val="Times New Roman"/>
        <family val="2"/>
        <charset val="-122"/>
      </rPr>
      <t>31140</t>
    </r>
    <r>
      <rPr>
        <sz val="18"/>
        <rFont val="仿宋_GB2312"/>
        <family val="2"/>
        <charset val="-122"/>
      </rPr>
      <t>平方米，总建筑面积</t>
    </r>
    <r>
      <rPr>
        <sz val="18"/>
        <rFont val="Times New Roman"/>
        <family val="2"/>
        <charset val="-122"/>
      </rPr>
      <t>15366</t>
    </r>
    <r>
      <rPr>
        <sz val="18"/>
        <rFont val="仿宋_GB2312"/>
        <family val="2"/>
        <charset val="-122"/>
      </rPr>
      <t>平方米，新建教学楼、宿舍楼及相关配套设施</t>
    </r>
  </si>
  <si>
    <r>
      <rPr>
        <sz val="18"/>
        <rFont val="仿宋_GB2312"/>
        <family val="2"/>
        <charset val="-122"/>
      </rPr>
      <t>完成项目可行性研究报告批复</t>
    </r>
  </si>
  <si>
    <r>
      <rPr>
        <sz val="18"/>
        <rFont val="仿宋_GB2312"/>
        <family val="2"/>
        <charset val="-122"/>
      </rPr>
      <t>完成初步设计、施工图设计工作、财审工作</t>
    </r>
  </si>
  <si>
    <r>
      <rPr>
        <sz val="18"/>
        <rFont val="仿宋_GB2312"/>
        <family val="2"/>
        <charset val="-122"/>
      </rPr>
      <t>项目招投标工作，项目进场施工</t>
    </r>
  </si>
  <si>
    <r>
      <rPr>
        <sz val="18"/>
        <rFont val="仿宋_GB2312"/>
        <family val="2"/>
        <charset val="-122"/>
      </rPr>
      <t>完成项目总工程量</t>
    </r>
    <r>
      <rPr>
        <sz val="18"/>
        <rFont val="Times New Roman"/>
        <family val="2"/>
        <charset val="-122"/>
      </rPr>
      <t>30%</t>
    </r>
    <r>
      <rPr>
        <sz val="18"/>
        <rFont val="仿宋_GB2312"/>
        <family val="2"/>
        <charset val="-122"/>
      </rPr>
      <t>的建设内容</t>
    </r>
  </si>
  <si>
    <r>
      <rPr>
        <sz val="18"/>
        <rFont val="仿宋_GB2312"/>
        <family val="2"/>
        <charset val="-122"/>
      </rPr>
      <t>鹿寨县龙田小学扩建工程</t>
    </r>
  </si>
  <si>
    <r>
      <rPr>
        <sz val="18"/>
        <rFont val="仿宋_GB2312"/>
        <family val="2"/>
        <charset val="-122"/>
      </rPr>
      <t>鹿寨县教育局</t>
    </r>
  </si>
  <si>
    <r>
      <rPr>
        <sz val="18"/>
        <rFont val="仿宋_GB2312"/>
        <family val="2"/>
        <charset val="-122"/>
      </rPr>
      <t>总建筑面积</t>
    </r>
    <r>
      <rPr>
        <sz val="18"/>
        <rFont val="Times New Roman"/>
        <family val="2"/>
        <charset val="-122"/>
      </rPr>
      <t>2.7</t>
    </r>
    <r>
      <rPr>
        <sz val="18"/>
        <rFont val="仿宋_GB2312"/>
        <family val="2"/>
        <charset val="-122"/>
      </rPr>
      <t>万平方米，新建教学楼、宿舍楼等</t>
    </r>
  </si>
  <si>
    <r>
      <rPr>
        <sz val="18"/>
        <rFont val="仿宋_GB2312"/>
        <family val="2"/>
        <charset val="-122"/>
      </rPr>
      <t>上级资金</t>
    </r>
    <r>
      <rPr>
        <sz val="18"/>
        <rFont val="Times New Roman"/>
        <family val="2"/>
        <charset val="-122"/>
      </rPr>
      <t xml:space="preserve">
</t>
    </r>
    <r>
      <rPr>
        <sz val="18"/>
        <rFont val="仿宋_GB2312"/>
        <family val="2"/>
        <charset val="-122"/>
      </rPr>
      <t>县级配套</t>
    </r>
  </si>
  <si>
    <r>
      <rPr>
        <sz val="18"/>
        <rFont val="仿宋_GB2312"/>
        <family val="2"/>
        <charset val="-122"/>
      </rPr>
      <t>完成招标，签订施工合同</t>
    </r>
  </si>
  <si>
    <r>
      <rPr>
        <sz val="18"/>
        <rFont val="仿宋_GB2312"/>
        <family val="2"/>
        <charset val="-122"/>
      </rPr>
      <t>开工建设，开展挖土方工程</t>
    </r>
  </si>
  <si>
    <r>
      <rPr>
        <sz val="18"/>
        <rFont val="仿宋_GB2312"/>
        <family val="2"/>
        <charset val="-122"/>
      </rPr>
      <t>完成基础工程</t>
    </r>
  </si>
  <si>
    <r>
      <rPr>
        <sz val="18"/>
        <rFont val="仿宋_GB2312"/>
        <family val="2"/>
        <charset val="-122"/>
      </rPr>
      <t>柳州市柳东新区明德小学（一期）</t>
    </r>
  </si>
  <si>
    <r>
      <rPr>
        <sz val="18"/>
        <rFont val="仿宋_GB2312"/>
        <family val="2"/>
        <charset val="-122"/>
      </rPr>
      <t>柳东新区教育局</t>
    </r>
  </si>
  <si>
    <r>
      <rPr>
        <sz val="18"/>
        <rFont val="仿宋_GB2312"/>
        <family val="2"/>
        <charset val="-122"/>
      </rPr>
      <t>总建筑面积</t>
    </r>
    <r>
      <rPr>
        <sz val="18"/>
        <rFont val="Times New Roman"/>
        <family val="2"/>
        <charset val="-122"/>
      </rPr>
      <t>27736</t>
    </r>
    <r>
      <rPr>
        <sz val="18"/>
        <rFont val="仿宋_GB2312"/>
        <family val="2"/>
        <charset val="-122"/>
      </rPr>
      <t>平方米，办学规模</t>
    </r>
    <r>
      <rPr>
        <sz val="18"/>
        <rFont val="Times New Roman"/>
        <family val="2"/>
        <charset val="-122"/>
      </rPr>
      <t>48</t>
    </r>
    <r>
      <rPr>
        <sz val="18"/>
        <rFont val="仿宋_GB2312"/>
        <family val="2"/>
        <charset val="-122"/>
      </rPr>
      <t>个班，可容纳学生</t>
    </r>
    <r>
      <rPr>
        <sz val="18"/>
        <rFont val="Times New Roman"/>
        <family val="2"/>
        <charset val="-122"/>
      </rPr>
      <t>2160</t>
    </r>
    <r>
      <rPr>
        <sz val="18"/>
        <rFont val="仿宋_GB2312"/>
        <family val="2"/>
        <charset val="-122"/>
      </rPr>
      <t>人</t>
    </r>
  </si>
  <si>
    <r>
      <rPr>
        <sz val="18"/>
        <rFont val="仿宋_GB2312"/>
        <family val="2"/>
        <charset val="-122"/>
      </rPr>
      <t>主体结构完成</t>
    </r>
    <r>
      <rPr>
        <sz val="18"/>
        <rFont val="Times New Roman"/>
        <family val="2"/>
        <charset val="-122"/>
      </rPr>
      <t>25%</t>
    </r>
  </si>
  <si>
    <r>
      <rPr>
        <sz val="18"/>
        <rFont val="仿宋_GB2312"/>
        <family val="2"/>
        <charset val="-122"/>
      </rPr>
      <t>主体结构完成</t>
    </r>
    <r>
      <rPr>
        <sz val="18"/>
        <rFont val="Times New Roman"/>
        <family val="2"/>
        <charset val="-122"/>
      </rPr>
      <t>30%</t>
    </r>
  </si>
  <si>
    <r>
      <rPr>
        <sz val="18"/>
        <rFont val="仿宋_GB2312"/>
        <family val="2"/>
        <charset val="-122"/>
      </rPr>
      <t>主体结构完成</t>
    </r>
    <r>
      <rPr>
        <sz val="18"/>
        <rFont val="Times New Roman"/>
        <family val="2"/>
        <charset val="-122"/>
      </rPr>
      <t>35%</t>
    </r>
  </si>
  <si>
    <r>
      <rPr>
        <sz val="18"/>
        <rFont val="仿宋_GB2312"/>
        <family val="2"/>
        <charset val="-122"/>
      </rPr>
      <t>主体结构完成</t>
    </r>
    <r>
      <rPr>
        <sz val="18"/>
        <rFont val="Times New Roman"/>
        <family val="2"/>
        <charset val="-122"/>
      </rPr>
      <t>40%</t>
    </r>
  </si>
  <si>
    <r>
      <rPr>
        <sz val="18"/>
        <rFont val="仿宋_GB2312"/>
        <family val="2"/>
        <charset val="-122"/>
      </rPr>
      <t>柳江区拉堡小学教育集团航岭校区</t>
    </r>
  </si>
  <si>
    <r>
      <rPr>
        <sz val="18"/>
        <rFont val="仿宋_GB2312"/>
        <family val="2"/>
        <charset val="-122"/>
      </rPr>
      <t>柳江区教育局</t>
    </r>
  </si>
  <si>
    <r>
      <rPr>
        <sz val="18"/>
        <rFont val="仿宋_GB2312"/>
        <family val="2"/>
        <charset val="-122"/>
      </rPr>
      <t>总建筑面积</t>
    </r>
    <r>
      <rPr>
        <sz val="18"/>
        <rFont val="Times New Roman"/>
        <family val="2"/>
        <charset val="-122"/>
      </rPr>
      <t>2.2</t>
    </r>
    <r>
      <rPr>
        <sz val="18"/>
        <rFont val="仿宋_GB2312"/>
        <family val="2"/>
        <charset val="-122"/>
      </rPr>
      <t>万平方米，办学规模</t>
    </r>
    <r>
      <rPr>
        <sz val="18"/>
        <rFont val="Times New Roman"/>
        <family val="2"/>
        <charset val="-122"/>
      </rPr>
      <t>48</t>
    </r>
    <r>
      <rPr>
        <sz val="18"/>
        <rFont val="仿宋_GB2312"/>
        <family val="2"/>
        <charset val="-122"/>
      </rPr>
      <t>个班，可容纳学生</t>
    </r>
    <r>
      <rPr>
        <sz val="18"/>
        <rFont val="Times New Roman"/>
        <family val="2"/>
        <charset val="-122"/>
      </rPr>
      <t>2160</t>
    </r>
    <r>
      <rPr>
        <sz val="18"/>
        <rFont val="仿宋_GB2312"/>
        <family val="2"/>
        <charset val="-122"/>
      </rPr>
      <t>人</t>
    </r>
  </si>
  <si>
    <r>
      <rPr>
        <sz val="18"/>
        <rFont val="仿宋_GB2312"/>
        <family val="2"/>
        <charset val="-122"/>
      </rPr>
      <t>财政资金</t>
    </r>
    <r>
      <rPr>
        <sz val="18"/>
        <rFont val="Times New Roman"/>
        <family val="2"/>
        <charset val="-122"/>
      </rPr>
      <t xml:space="preserve">
</t>
    </r>
    <r>
      <rPr>
        <sz val="18"/>
        <rFont val="仿宋_GB2312"/>
        <family val="2"/>
        <charset val="-122"/>
      </rPr>
      <t>其他资金</t>
    </r>
  </si>
  <si>
    <r>
      <rPr>
        <sz val="18"/>
        <rFont val="仿宋_GB2312"/>
        <family val="2"/>
        <charset val="-122"/>
      </rPr>
      <t>柳州市文博小学</t>
    </r>
  </si>
  <si>
    <r>
      <rPr>
        <sz val="18"/>
        <rFont val="仿宋_GB2312"/>
        <family val="2"/>
        <charset val="-122"/>
      </rPr>
      <t>城中区教育局</t>
    </r>
  </si>
  <si>
    <r>
      <rPr>
        <sz val="18"/>
        <rFont val="仿宋_GB2312"/>
        <family val="2"/>
        <charset val="-122"/>
      </rPr>
      <t>用地面积约</t>
    </r>
    <r>
      <rPr>
        <sz val="18"/>
        <rFont val="Times New Roman"/>
        <family val="2"/>
        <charset val="-122"/>
      </rPr>
      <t>30</t>
    </r>
    <r>
      <rPr>
        <sz val="18"/>
        <rFont val="仿宋_GB2312"/>
        <family val="2"/>
        <charset val="-122"/>
      </rPr>
      <t>亩，总建筑面积约</t>
    </r>
    <r>
      <rPr>
        <sz val="18"/>
        <rFont val="Times New Roman"/>
        <family val="2"/>
        <charset val="-122"/>
      </rPr>
      <t>2</t>
    </r>
    <r>
      <rPr>
        <sz val="18"/>
        <rFont val="仿宋_GB2312"/>
        <family val="2"/>
        <charset val="-122"/>
      </rPr>
      <t>万平方米，办学规模</t>
    </r>
    <r>
      <rPr>
        <sz val="18"/>
        <rFont val="Times New Roman"/>
        <family val="2"/>
        <charset val="-122"/>
      </rPr>
      <t>30</t>
    </r>
    <r>
      <rPr>
        <sz val="18"/>
        <rFont val="仿宋_GB2312"/>
        <family val="2"/>
        <charset val="-122"/>
      </rPr>
      <t>个班</t>
    </r>
  </si>
  <si>
    <r>
      <t>1#</t>
    </r>
    <r>
      <rPr>
        <sz val="18"/>
        <rFont val="仿宋_GB2312"/>
        <family val="2"/>
        <charset val="-122"/>
      </rPr>
      <t>、</t>
    </r>
    <r>
      <rPr>
        <sz val="18"/>
        <rFont val="Times New Roman"/>
        <family val="2"/>
        <charset val="-122"/>
      </rPr>
      <t>3#</t>
    </r>
    <r>
      <rPr>
        <sz val="18"/>
        <rFont val="仿宋_GB2312"/>
        <family val="2"/>
        <charset val="-122"/>
      </rPr>
      <t>楼主体完工，外墙砌体完成；</t>
    </r>
    <r>
      <rPr>
        <sz val="18"/>
        <rFont val="Times New Roman"/>
        <family val="2"/>
        <charset val="-122"/>
      </rPr>
      <t>2#</t>
    </r>
    <r>
      <rPr>
        <sz val="18"/>
        <rFont val="仿宋_GB2312"/>
        <family val="2"/>
        <charset val="-122"/>
      </rPr>
      <t>楼主体三层施工。</t>
    </r>
  </si>
  <si>
    <r>
      <rPr>
        <sz val="18"/>
        <rFont val="仿宋_GB2312"/>
        <family val="2"/>
        <charset val="-122"/>
      </rPr>
      <t>待项目工程款落实复工后恢复施工，</t>
    </r>
    <r>
      <rPr>
        <sz val="18"/>
        <rFont val="Times New Roman"/>
        <family val="2"/>
        <charset val="-122"/>
      </rPr>
      <t>2#</t>
    </r>
    <r>
      <rPr>
        <sz val="18"/>
        <rFont val="仿宋_GB2312"/>
        <family val="2"/>
        <charset val="-122"/>
      </rPr>
      <t>楼主体完成，</t>
    </r>
    <r>
      <rPr>
        <sz val="18"/>
        <rFont val="Times New Roman"/>
        <family val="2"/>
        <charset val="-122"/>
      </rPr>
      <t>1#</t>
    </r>
    <r>
      <rPr>
        <sz val="18"/>
        <rFont val="仿宋_GB2312"/>
        <family val="2"/>
        <charset val="-122"/>
      </rPr>
      <t>、</t>
    </r>
    <r>
      <rPr>
        <sz val="18"/>
        <rFont val="Times New Roman"/>
        <family val="2"/>
        <charset val="-122"/>
      </rPr>
      <t>3#</t>
    </r>
    <r>
      <rPr>
        <sz val="18"/>
        <rFont val="仿宋_GB2312"/>
        <family val="2"/>
        <charset val="-122"/>
      </rPr>
      <t>楼进行室内装修。</t>
    </r>
  </si>
  <si>
    <r>
      <t>1#</t>
    </r>
    <r>
      <rPr>
        <sz val="18"/>
        <rFont val="仿宋_GB2312"/>
        <family val="2"/>
        <charset val="-122"/>
      </rPr>
      <t>、</t>
    </r>
    <r>
      <rPr>
        <sz val="18"/>
        <rFont val="Times New Roman"/>
        <family val="2"/>
        <charset val="-122"/>
      </rPr>
      <t>3#</t>
    </r>
    <r>
      <rPr>
        <sz val="18"/>
        <rFont val="仿宋_GB2312"/>
        <family val="2"/>
        <charset val="-122"/>
      </rPr>
      <t>楼基本完成，</t>
    </r>
    <r>
      <rPr>
        <sz val="18"/>
        <rFont val="Times New Roman"/>
        <family val="2"/>
        <charset val="-122"/>
      </rPr>
      <t>2#</t>
    </r>
    <r>
      <rPr>
        <sz val="18"/>
        <rFont val="仿宋_GB2312"/>
        <family val="2"/>
        <charset val="-122"/>
      </rPr>
      <t>楼室内外装修，实施室外工程。</t>
    </r>
  </si>
  <si>
    <r>
      <rPr>
        <sz val="18"/>
        <rFont val="仿宋_GB2312"/>
        <family val="2"/>
        <charset val="-122"/>
      </rPr>
      <t>柳州市滨江小学扩建项目</t>
    </r>
  </si>
  <si>
    <r>
      <rPr>
        <sz val="18"/>
        <rFont val="仿宋_GB2312"/>
        <family val="2"/>
        <charset val="-122"/>
      </rPr>
      <t>用地面积约</t>
    </r>
    <r>
      <rPr>
        <sz val="18"/>
        <rFont val="Times New Roman"/>
        <family val="2"/>
        <charset val="-122"/>
      </rPr>
      <t>20</t>
    </r>
    <r>
      <rPr>
        <sz val="18"/>
        <rFont val="仿宋_GB2312"/>
        <family val="2"/>
        <charset val="-122"/>
      </rPr>
      <t>亩，总建筑面</t>
    </r>
    <r>
      <rPr>
        <sz val="18"/>
        <rFont val="Times New Roman"/>
        <family val="2"/>
        <charset val="-122"/>
      </rPr>
      <t>20289.39</t>
    </r>
    <r>
      <rPr>
        <sz val="18"/>
        <rFont val="仿宋_GB2312"/>
        <family val="2"/>
        <charset val="-122"/>
      </rPr>
      <t>平方米，计划新增</t>
    </r>
    <r>
      <rPr>
        <sz val="18"/>
        <rFont val="Times New Roman"/>
        <family val="2"/>
        <charset val="-122"/>
      </rPr>
      <t>36</t>
    </r>
    <r>
      <rPr>
        <sz val="18"/>
        <rFont val="仿宋_GB2312"/>
        <family val="2"/>
        <charset val="-122"/>
      </rPr>
      <t>个班，办学规模达到</t>
    </r>
    <r>
      <rPr>
        <sz val="18"/>
        <rFont val="Times New Roman"/>
        <family val="2"/>
        <charset val="-122"/>
      </rPr>
      <t>60</t>
    </r>
    <r>
      <rPr>
        <sz val="18"/>
        <rFont val="仿宋_GB2312"/>
        <family val="2"/>
        <charset val="-122"/>
      </rPr>
      <t>个班</t>
    </r>
  </si>
  <si>
    <r>
      <rPr>
        <sz val="18"/>
        <rFont val="仿宋_GB2312"/>
        <family val="2"/>
        <charset val="-122"/>
      </rPr>
      <t>计划一季度完成总工程量的</t>
    </r>
    <r>
      <rPr>
        <sz val="18"/>
        <rFont val="Times New Roman"/>
        <family val="2"/>
        <charset val="-122"/>
      </rPr>
      <t>55%</t>
    </r>
    <r>
      <rPr>
        <sz val="18"/>
        <rFont val="仿宋_GB2312"/>
        <family val="2"/>
        <charset val="-122"/>
      </rPr>
      <t>，</t>
    </r>
    <r>
      <rPr>
        <sz val="18"/>
        <rFont val="Times New Roman"/>
        <family val="2"/>
        <charset val="-122"/>
      </rPr>
      <t>4#</t>
    </r>
    <r>
      <rPr>
        <sz val="18"/>
        <rFont val="仿宋_GB2312"/>
        <family val="2"/>
        <charset val="-122"/>
      </rPr>
      <t>教学楼、</t>
    </r>
    <r>
      <rPr>
        <sz val="18"/>
        <rFont val="Times New Roman"/>
        <family val="2"/>
        <charset val="-122"/>
      </rPr>
      <t>5#</t>
    </r>
    <r>
      <rPr>
        <sz val="18"/>
        <rFont val="仿宋_GB2312"/>
        <family val="2"/>
        <charset val="-122"/>
      </rPr>
      <t>报厅进行装饰装修</t>
    </r>
  </si>
  <si>
    <r>
      <rPr>
        <sz val="18"/>
        <rFont val="仿宋_GB2312"/>
        <family val="2"/>
        <charset val="-122"/>
      </rPr>
      <t>计划二季度完成总工程量的</t>
    </r>
    <r>
      <rPr>
        <sz val="18"/>
        <rFont val="Times New Roman"/>
        <family val="2"/>
        <charset val="-122"/>
      </rPr>
      <t>85%</t>
    </r>
    <r>
      <rPr>
        <sz val="18"/>
        <rFont val="仿宋_GB2312"/>
        <family val="2"/>
        <charset val="-122"/>
      </rPr>
      <t>，</t>
    </r>
    <r>
      <rPr>
        <sz val="18"/>
        <rFont val="Times New Roman"/>
        <family val="2"/>
        <charset val="-122"/>
      </rPr>
      <t>6#</t>
    </r>
    <r>
      <rPr>
        <sz val="18"/>
        <rFont val="仿宋_GB2312"/>
        <family val="2"/>
        <charset val="-122"/>
      </rPr>
      <t>午托楼进行主体结构施工</t>
    </r>
  </si>
  <si>
    <r>
      <rPr>
        <sz val="18"/>
        <rFont val="仿宋_GB2312"/>
        <family val="2"/>
        <charset val="-122"/>
      </rPr>
      <t>计划三季度完成总工程量的</t>
    </r>
    <r>
      <rPr>
        <sz val="18"/>
        <rFont val="Times New Roman"/>
        <family val="2"/>
        <charset val="-122"/>
      </rPr>
      <t>95%</t>
    </r>
    <r>
      <rPr>
        <sz val="18"/>
        <rFont val="仿宋_GB2312"/>
        <family val="2"/>
        <charset val="-122"/>
      </rPr>
      <t>，进行室外配套工程施工。</t>
    </r>
  </si>
  <si>
    <r>
      <rPr>
        <sz val="18"/>
        <rFont val="仿宋_GB2312"/>
        <family val="2"/>
        <charset val="-122"/>
      </rPr>
      <t>三江县第五小学配套道路工程</t>
    </r>
  </si>
  <si>
    <r>
      <rPr>
        <sz val="18"/>
        <rFont val="仿宋_GB2312"/>
        <family val="2"/>
        <charset val="-122"/>
      </rPr>
      <t>城市支路，全长约</t>
    </r>
    <r>
      <rPr>
        <sz val="18"/>
        <rFont val="Times New Roman"/>
        <family val="2"/>
        <charset val="-122"/>
      </rPr>
      <t>1001</t>
    </r>
    <r>
      <rPr>
        <sz val="18"/>
        <rFont val="仿宋_GB2312"/>
        <family val="2"/>
        <charset val="-122"/>
      </rPr>
      <t>米</t>
    </r>
  </si>
  <si>
    <r>
      <rPr>
        <sz val="18"/>
        <rFont val="仿宋_GB2312"/>
        <family val="2"/>
        <charset val="-122"/>
      </rPr>
      <t>积极融资，解决资金问题</t>
    </r>
  </si>
  <si>
    <r>
      <rPr>
        <sz val="18"/>
        <rFont val="仿宋_GB2312"/>
        <family val="2"/>
        <charset val="-122"/>
      </rPr>
      <t>完成</t>
    </r>
    <r>
      <rPr>
        <sz val="18"/>
        <rFont val="Times New Roman"/>
        <family val="2"/>
        <charset val="-122"/>
      </rPr>
      <t>60%</t>
    </r>
    <r>
      <rPr>
        <sz val="18"/>
        <rFont val="仿宋_GB2312"/>
        <family val="2"/>
        <charset val="-122"/>
      </rPr>
      <t>的工程量</t>
    </r>
  </si>
  <si>
    <r>
      <rPr>
        <sz val="18"/>
        <rFont val="仿宋_GB2312"/>
        <family val="2"/>
        <charset val="-122"/>
      </rPr>
      <t>柳州市银桐路小学体育综合馆、教学综合楼项目</t>
    </r>
  </si>
  <si>
    <r>
      <rPr>
        <sz val="18"/>
        <rFont val="仿宋_GB2312"/>
        <family val="2"/>
        <charset val="-122"/>
      </rPr>
      <t>银桐路小学</t>
    </r>
  </si>
  <si>
    <r>
      <rPr>
        <sz val="18"/>
        <rFont val="仿宋_GB2312"/>
        <family val="2"/>
        <charset val="-122"/>
      </rPr>
      <t>新建</t>
    </r>
    <r>
      <rPr>
        <sz val="18"/>
        <rFont val="Times New Roman"/>
        <family val="2"/>
        <charset val="-122"/>
      </rPr>
      <t>1</t>
    </r>
    <r>
      <rPr>
        <sz val="18"/>
        <rFont val="仿宋_GB2312"/>
        <family val="2"/>
        <charset val="-122"/>
      </rPr>
      <t>栋教学综合楼、</t>
    </r>
    <r>
      <rPr>
        <sz val="18"/>
        <rFont val="Times New Roman"/>
        <family val="2"/>
        <charset val="-122"/>
      </rPr>
      <t>1</t>
    </r>
    <r>
      <rPr>
        <sz val="18"/>
        <rFont val="仿宋_GB2312"/>
        <family val="2"/>
        <charset val="-122"/>
      </rPr>
      <t>栋体育综合楼、连廊、门卫室等，总建筑面积约</t>
    </r>
    <r>
      <rPr>
        <sz val="18"/>
        <rFont val="Times New Roman"/>
        <family val="2"/>
        <charset val="-122"/>
      </rPr>
      <t>9876.81</t>
    </r>
    <r>
      <rPr>
        <sz val="18"/>
        <rFont val="仿宋_GB2312"/>
        <family val="2"/>
        <charset val="-122"/>
      </rPr>
      <t>平方米</t>
    </r>
  </si>
  <si>
    <r>
      <rPr>
        <sz val="18"/>
        <rFont val="仿宋_GB2312"/>
        <family val="2"/>
        <charset val="-122"/>
      </rPr>
      <t>教学楼主体砌筑工程完成，进入装修阶段；体育馆主体结构施工完成。</t>
    </r>
    <r>
      <rPr>
        <sz val="18"/>
        <rFont val="Times New Roman"/>
        <family val="2"/>
        <charset val="-122"/>
      </rPr>
      <t xml:space="preserve">   </t>
    </r>
  </si>
  <si>
    <r>
      <rPr>
        <sz val="18"/>
        <rFont val="仿宋_GB2312"/>
        <family val="2"/>
        <charset val="-122"/>
      </rPr>
      <t>教学楼装修工程</t>
    </r>
    <r>
      <rPr>
        <sz val="18"/>
        <rFont val="Times New Roman"/>
        <family val="2"/>
        <charset val="-122"/>
      </rPr>
      <t>80%</t>
    </r>
    <r>
      <rPr>
        <sz val="18"/>
        <rFont val="仿宋_GB2312"/>
        <family val="2"/>
        <charset val="-122"/>
      </rPr>
      <t>、体育馆网架工程安装完成。</t>
    </r>
  </si>
  <si>
    <r>
      <rPr>
        <sz val="18"/>
        <rFont val="仿宋_GB2312"/>
        <family val="2"/>
        <charset val="-122"/>
      </rPr>
      <t>教学楼装修工程</t>
    </r>
    <r>
      <rPr>
        <sz val="18"/>
        <rFont val="Times New Roman"/>
        <family val="2"/>
        <charset val="-122"/>
      </rPr>
      <t>10</t>
    </r>
    <r>
      <rPr>
        <sz val="18"/>
        <rFont val="Times New Roman"/>
        <family val="2"/>
        <charset val="-122"/>
      </rPr>
      <t>0%</t>
    </r>
    <r>
      <rPr>
        <sz val="18"/>
        <rFont val="仿宋_GB2312"/>
        <family val="2"/>
        <charset val="-122"/>
      </rPr>
      <t>、室外工程基本完成，竣工验收</t>
    </r>
  </si>
  <si>
    <r>
      <rPr>
        <sz val="18"/>
        <rFont val="仿宋_GB2312"/>
        <family val="2"/>
        <charset val="-122"/>
      </rPr>
      <t>（三）中学</t>
    </r>
  </si>
  <si>
    <r>
      <rPr>
        <sz val="18"/>
        <rFont val="仿宋_GB2312"/>
        <family val="2"/>
        <charset val="-122"/>
      </rPr>
      <t>柳州市北部生态新区实验中学</t>
    </r>
  </si>
  <si>
    <r>
      <rPr>
        <sz val="18"/>
        <rFont val="仿宋_GB2312"/>
        <family val="2"/>
        <charset val="-122"/>
      </rPr>
      <t>柳北区政府</t>
    </r>
    <r>
      <rPr>
        <sz val="18"/>
        <rFont val="Times New Roman"/>
        <family val="2"/>
        <charset val="-122"/>
      </rPr>
      <t xml:space="preserve">
</t>
    </r>
    <r>
      <rPr>
        <sz val="18"/>
        <rFont val="仿宋_GB2312"/>
        <family val="2"/>
        <charset val="-122"/>
      </rPr>
      <t>阳和工业新区（北部生态新区）管委会</t>
    </r>
  </si>
  <si>
    <r>
      <rPr>
        <sz val="18"/>
        <rFont val="仿宋_GB2312"/>
        <family val="2"/>
        <charset val="-122"/>
      </rPr>
      <t>总建筑面积约</t>
    </r>
    <r>
      <rPr>
        <sz val="18"/>
        <rFont val="Times New Roman"/>
        <family val="2"/>
        <charset val="-122"/>
      </rPr>
      <t>11</t>
    </r>
    <r>
      <rPr>
        <sz val="18"/>
        <rFont val="仿宋_GB2312"/>
        <family val="2"/>
        <charset val="-122"/>
      </rPr>
      <t>万平方米，办学规模</t>
    </r>
    <r>
      <rPr>
        <sz val="18"/>
        <rFont val="Times New Roman"/>
        <family val="2"/>
        <charset val="-122"/>
      </rPr>
      <t>100</t>
    </r>
    <r>
      <rPr>
        <sz val="18"/>
        <rFont val="仿宋_GB2312"/>
        <family val="2"/>
        <charset val="-122"/>
      </rPr>
      <t>个班</t>
    </r>
  </si>
  <si>
    <r>
      <rPr>
        <sz val="18"/>
        <rFont val="仿宋_GB2312"/>
        <family val="2"/>
        <charset val="-122"/>
      </rPr>
      <t>完成工程进度</t>
    </r>
    <r>
      <rPr>
        <sz val="18"/>
        <rFont val="Times New Roman"/>
        <family val="2"/>
        <charset val="-122"/>
      </rPr>
      <t>40%</t>
    </r>
  </si>
  <si>
    <r>
      <rPr>
        <sz val="18"/>
        <rFont val="仿宋_GB2312"/>
        <family val="2"/>
        <charset val="-122"/>
      </rPr>
      <t>完成开工前准备工作</t>
    </r>
  </si>
  <si>
    <r>
      <rPr>
        <sz val="18"/>
        <rFont val="仿宋_GB2312"/>
        <family val="2"/>
        <charset val="-122"/>
      </rPr>
      <t>进行土方开挖施工</t>
    </r>
  </si>
  <si>
    <r>
      <rPr>
        <sz val="18"/>
        <rFont val="仿宋_GB2312"/>
        <family val="2"/>
        <charset val="-122"/>
      </rPr>
      <t>柳州市第三中学迁建</t>
    </r>
  </si>
  <si>
    <r>
      <rPr>
        <sz val="18"/>
        <rFont val="仿宋_GB2312"/>
        <family val="2"/>
        <charset val="-122"/>
      </rPr>
      <t>柳州市第三中学</t>
    </r>
  </si>
  <si>
    <r>
      <rPr>
        <sz val="18"/>
        <rFont val="仿宋_GB2312"/>
        <family val="2"/>
        <charset val="-122"/>
      </rPr>
      <t>市教育局</t>
    </r>
    <r>
      <rPr>
        <sz val="18"/>
        <rFont val="Times New Roman"/>
        <family val="2"/>
        <charset val="-122"/>
      </rPr>
      <t xml:space="preserve">
</t>
    </r>
    <r>
      <rPr>
        <sz val="18"/>
        <rFont val="仿宋_GB2312"/>
        <family val="2"/>
        <charset val="-122"/>
      </rPr>
      <t>柳北区政府</t>
    </r>
  </si>
  <si>
    <r>
      <rPr>
        <sz val="18"/>
        <rFont val="仿宋_GB2312"/>
        <family val="2"/>
        <charset val="-122"/>
      </rPr>
      <t>总建筑面积</t>
    </r>
    <r>
      <rPr>
        <sz val="18"/>
        <rFont val="Times New Roman"/>
        <family val="2"/>
        <charset val="-122"/>
      </rPr>
      <t>11.31</t>
    </r>
    <r>
      <rPr>
        <sz val="18"/>
        <rFont val="仿宋_GB2312"/>
        <family val="2"/>
        <charset val="-122"/>
      </rPr>
      <t>万平方米，办学规模</t>
    </r>
    <r>
      <rPr>
        <sz val="18"/>
        <rFont val="Times New Roman"/>
        <family val="2"/>
        <charset val="-122"/>
      </rPr>
      <t>90</t>
    </r>
    <r>
      <rPr>
        <sz val="18"/>
        <rFont val="仿宋_GB2312"/>
        <family val="2"/>
        <charset val="-122"/>
      </rPr>
      <t>个班</t>
    </r>
  </si>
  <si>
    <r>
      <rPr>
        <sz val="18"/>
        <rFont val="仿宋_GB2312"/>
        <family val="2"/>
        <charset val="-122"/>
      </rPr>
      <t>柳州市城中区教育基础设施建设</t>
    </r>
    <r>
      <rPr>
        <sz val="18"/>
        <rFont val="Times New Roman"/>
        <family val="2"/>
        <charset val="-122"/>
      </rPr>
      <t>PPP</t>
    </r>
    <r>
      <rPr>
        <sz val="18"/>
        <rFont val="仿宋_GB2312"/>
        <family val="2"/>
        <charset val="-122"/>
      </rPr>
      <t>项目</t>
    </r>
  </si>
  <si>
    <r>
      <t>1.</t>
    </r>
    <r>
      <rPr>
        <sz val="18"/>
        <rFont val="仿宋_GB2312"/>
        <family val="2"/>
        <charset val="-122"/>
      </rPr>
      <t>柳州市静兰中学</t>
    </r>
    <r>
      <rPr>
        <sz val="18"/>
        <rFont val="Times New Roman"/>
        <family val="2"/>
        <charset val="-122"/>
      </rPr>
      <t xml:space="preserve">
2.</t>
    </r>
    <r>
      <rPr>
        <sz val="18"/>
        <rFont val="仿宋_GB2312"/>
        <family val="2"/>
        <charset val="-122"/>
      </rPr>
      <t>柳州市学院路中学扩建项目</t>
    </r>
    <r>
      <rPr>
        <sz val="18"/>
        <rFont val="Times New Roman"/>
        <family val="2"/>
        <charset val="-122"/>
      </rPr>
      <t xml:space="preserve">
3.</t>
    </r>
    <r>
      <rPr>
        <sz val="18"/>
        <rFont val="仿宋_GB2312"/>
        <family val="2"/>
        <charset val="-122"/>
      </rPr>
      <t>前茅小学规划综合楼和规划教学综合楼项目</t>
    </r>
    <r>
      <rPr>
        <sz val="18"/>
        <rFont val="Times New Roman"/>
        <family val="2"/>
        <charset val="-122"/>
      </rPr>
      <t xml:space="preserve">
4.</t>
    </r>
    <r>
      <rPr>
        <sz val="18"/>
        <rFont val="仿宋_GB2312"/>
        <family val="2"/>
        <charset val="-122"/>
      </rPr>
      <t>柳州市文华中学综合楼</t>
    </r>
    <r>
      <rPr>
        <sz val="18"/>
        <rFont val="Times New Roman"/>
        <family val="2"/>
        <charset val="-122"/>
      </rPr>
      <t xml:space="preserve">
5.</t>
    </r>
    <r>
      <rPr>
        <sz val="18"/>
        <rFont val="仿宋_GB2312"/>
        <family val="2"/>
        <charset val="-122"/>
      </rPr>
      <t>民族实验小学综合楼</t>
    </r>
    <r>
      <rPr>
        <sz val="18"/>
        <rFont val="Times New Roman"/>
        <family val="2"/>
        <charset val="-122"/>
      </rPr>
      <t xml:space="preserve">
6.</t>
    </r>
    <r>
      <rPr>
        <sz val="18"/>
        <rFont val="仿宋_GB2312"/>
        <family val="2"/>
        <charset val="-122"/>
      </rPr>
      <t>静兰小学科艺楼</t>
    </r>
    <r>
      <rPr>
        <sz val="18"/>
        <rFont val="Times New Roman"/>
        <family val="2"/>
        <charset val="-122"/>
      </rPr>
      <t xml:space="preserve">
7.</t>
    </r>
    <r>
      <rPr>
        <sz val="18"/>
        <rFont val="仿宋_GB2312"/>
        <family val="2"/>
        <charset val="-122"/>
      </rPr>
      <t>前茅中学规划教学综合楼</t>
    </r>
  </si>
  <si>
    <r>
      <rPr>
        <sz val="18"/>
        <rFont val="仿宋_GB2312"/>
        <family val="2"/>
        <charset val="-122"/>
      </rPr>
      <t>社会资本方采购</t>
    </r>
  </si>
  <si>
    <r>
      <rPr>
        <sz val="18"/>
        <rFont val="仿宋_GB2312"/>
        <family val="2"/>
        <charset val="-122"/>
      </rPr>
      <t>社会投资方采购工作顺利完成后，可以在四季度开工。</t>
    </r>
  </si>
  <si>
    <r>
      <rPr>
        <sz val="18"/>
        <rFont val="仿宋_GB2312"/>
        <family val="2"/>
        <charset val="-122"/>
      </rPr>
      <t>柳州市柳江区进德中学扩建工程（一期）</t>
    </r>
  </si>
  <si>
    <r>
      <rPr>
        <sz val="18"/>
        <rFont val="仿宋_GB2312"/>
        <family val="2"/>
        <charset val="-122"/>
      </rPr>
      <t>改扩建工程，办学规模由原来的</t>
    </r>
    <r>
      <rPr>
        <sz val="18"/>
        <rFont val="Times New Roman"/>
        <family val="2"/>
        <charset val="-122"/>
      </rPr>
      <t>18</t>
    </r>
    <r>
      <rPr>
        <sz val="18"/>
        <rFont val="仿宋_GB2312"/>
        <family val="2"/>
        <charset val="-122"/>
      </rPr>
      <t>个班</t>
    </r>
    <r>
      <rPr>
        <sz val="18"/>
        <rFont val="Times New Roman"/>
        <family val="2"/>
        <charset val="-122"/>
      </rPr>
      <t>900</t>
    </r>
    <r>
      <rPr>
        <sz val="18"/>
        <rFont val="仿宋_GB2312"/>
        <family val="2"/>
        <charset val="-122"/>
      </rPr>
      <t>生扩大至</t>
    </r>
    <r>
      <rPr>
        <sz val="18"/>
        <rFont val="Times New Roman"/>
        <family val="2"/>
        <charset val="-122"/>
      </rPr>
      <t>60</t>
    </r>
    <r>
      <rPr>
        <sz val="18"/>
        <rFont val="仿宋_GB2312"/>
        <family val="2"/>
        <charset val="-122"/>
      </rPr>
      <t>个班</t>
    </r>
    <r>
      <rPr>
        <sz val="18"/>
        <rFont val="Times New Roman"/>
        <family val="2"/>
        <charset val="-122"/>
      </rPr>
      <t>3000</t>
    </r>
    <r>
      <rPr>
        <sz val="18"/>
        <rFont val="仿宋_GB2312"/>
        <family val="2"/>
        <charset val="-122"/>
      </rPr>
      <t>生（每班</t>
    </r>
    <r>
      <rPr>
        <sz val="18"/>
        <rFont val="Times New Roman"/>
        <family val="2"/>
        <charset val="-122"/>
      </rPr>
      <t>50</t>
    </r>
    <r>
      <rPr>
        <sz val="18"/>
        <rFont val="仿宋_GB2312"/>
        <family val="2"/>
        <charset val="-122"/>
      </rPr>
      <t>生）。主要建设内容包括新建教学综合楼</t>
    </r>
    <r>
      <rPr>
        <sz val="18"/>
        <rFont val="Times New Roman"/>
        <family val="2"/>
        <charset val="-122"/>
      </rPr>
      <t>4</t>
    </r>
    <r>
      <rPr>
        <sz val="18"/>
        <rFont val="仿宋_GB2312"/>
        <family val="2"/>
        <charset val="-122"/>
      </rPr>
      <t>栋，学生宿舍</t>
    </r>
    <r>
      <rPr>
        <sz val="18"/>
        <rFont val="Times New Roman"/>
        <family val="2"/>
        <charset val="-122"/>
      </rPr>
      <t>2</t>
    </r>
    <r>
      <rPr>
        <sz val="18"/>
        <rFont val="仿宋_GB2312"/>
        <family val="2"/>
        <charset val="-122"/>
      </rPr>
      <t>栋等</t>
    </r>
  </si>
  <si>
    <r>
      <rPr>
        <sz val="18"/>
        <rFont val="仿宋_GB2312"/>
        <family val="2"/>
        <charset val="-122"/>
      </rPr>
      <t>上级资金</t>
    </r>
    <r>
      <rPr>
        <sz val="18"/>
        <rFont val="Times New Roman"/>
        <family val="2"/>
        <charset val="-122"/>
      </rPr>
      <t xml:space="preserve">
</t>
    </r>
    <r>
      <rPr>
        <sz val="18"/>
        <rFont val="仿宋_GB2312"/>
        <family val="2"/>
        <charset val="-122"/>
      </rPr>
      <t>财政资金</t>
    </r>
    <r>
      <rPr>
        <sz val="18"/>
        <rFont val="Times New Roman"/>
        <family val="2"/>
        <charset val="-122"/>
      </rPr>
      <t xml:space="preserve">
</t>
    </r>
    <r>
      <rPr>
        <sz val="18"/>
        <rFont val="仿宋_GB2312"/>
        <family val="2"/>
        <charset val="-122"/>
      </rPr>
      <t>其他资金</t>
    </r>
  </si>
  <si>
    <r>
      <rPr>
        <sz val="18"/>
        <rFont val="仿宋_GB2312"/>
        <family val="2"/>
        <charset val="-122"/>
      </rPr>
      <t>进行前期工作</t>
    </r>
  </si>
  <si>
    <r>
      <rPr>
        <sz val="18"/>
        <rFont val="仿宋_GB2312"/>
        <family val="2"/>
        <charset val="-122"/>
      </rPr>
      <t>柳州市荣军路中学</t>
    </r>
  </si>
  <si>
    <r>
      <rPr>
        <sz val="18"/>
        <rFont val="仿宋_GB2312"/>
        <family val="2"/>
        <charset val="-122"/>
      </rPr>
      <t>鱼峰区教育局</t>
    </r>
  </si>
  <si>
    <r>
      <rPr>
        <sz val="18"/>
        <rFont val="仿宋_GB2312"/>
        <family val="2"/>
        <charset val="-122"/>
      </rPr>
      <t>鱼峰区政府</t>
    </r>
    <r>
      <rPr>
        <sz val="18"/>
        <rFont val="Times New Roman"/>
        <family val="2"/>
        <charset val="-122"/>
      </rPr>
      <t xml:space="preserve">
</t>
    </r>
    <r>
      <rPr>
        <sz val="18"/>
        <rFont val="仿宋_GB2312"/>
        <family val="2"/>
        <charset val="-122"/>
      </rPr>
      <t>市教育局</t>
    </r>
  </si>
  <si>
    <r>
      <rPr>
        <sz val="18"/>
        <rFont val="仿宋_GB2312"/>
        <family val="2"/>
        <charset val="-122"/>
      </rPr>
      <t>办学规模为</t>
    </r>
    <r>
      <rPr>
        <sz val="18"/>
        <rFont val="Times New Roman"/>
        <family val="2"/>
        <charset val="-122"/>
      </rPr>
      <t>24</t>
    </r>
    <r>
      <rPr>
        <sz val="18"/>
        <rFont val="仿宋_GB2312"/>
        <family val="2"/>
        <charset val="-122"/>
      </rPr>
      <t>个班，在校学生</t>
    </r>
    <r>
      <rPr>
        <sz val="18"/>
        <rFont val="Times New Roman"/>
        <family val="2"/>
        <charset val="-122"/>
      </rPr>
      <t>1200</t>
    </r>
    <r>
      <rPr>
        <sz val="18"/>
        <rFont val="仿宋_GB2312"/>
        <family val="2"/>
        <charset val="-122"/>
      </rPr>
      <t>人。规划总建筑面积约</t>
    </r>
    <r>
      <rPr>
        <sz val="18"/>
        <rFont val="Times New Roman"/>
        <family val="2"/>
        <charset val="-122"/>
      </rPr>
      <t>18721</t>
    </r>
    <r>
      <rPr>
        <sz val="18"/>
        <rFont val="仿宋_GB2312"/>
        <family val="2"/>
        <charset val="-122"/>
      </rPr>
      <t>平方米</t>
    </r>
  </si>
  <si>
    <r>
      <t>1#</t>
    </r>
    <r>
      <rPr>
        <sz val="18"/>
        <rFont val="仿宋_GB2312"/>
        <family val="2"/>
        <charset val="-122"/>
      </rPr>
      <t>、</t>
    </r>
    <r>
      <rPr>
        <sz val="18"/>
        <rFont val="Times New Roman"/>
        <family val="2"/>
        <charset val="-122"/>
      </rPr>
      <t>2#</t>
    </r>
    <r>
      <rPr>
        <sz val="18"/>
        <rFont val="仿宋_GB2312"/>
        <family val="2"/>
        <charset val="-122"/>
      </rPr>
      <t>楼开工建设，基础及土方外运。</t>
    </r>
  </si>
  <si>
    <r>
      <rPr>
        <sz val="18"/>
        <rFont val="仿宋_GB2312"/>
        <family val="2"/>
        <charset val="-122"/>
      </rPr>
      <t>完成挡土墙及护坡工程</t>
    </r>
    <r>
      <rPr>
        <sz val="18"/>
        <rFont val="Times New Roman"/>
        <family val="2"/>
        <charset val="-122"/>
      </rPr>
      <t>50%</t>
    </r>
    <r>
      <rPr>
        <sz val="18"/>
        <rFont val="仿宋_GB2312"/>
        <family val="2"/>
        <charset val="-122"/>
      </rPr>
      <t>，</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楼基础验收</t>
    </r>
  </si>
  <si>
    <r>
      <rPr>
        <sz val="18"/>
        <rFont val="仿宋_GB2312"/>
        <family val="2"/>
        <charset val="-122"/>
      </rPr>
      <t>完成挡土墙和护坡工程及</t>
    </r>
    <r>
      <rPr>
        <sz val="18"/>
        <rFont val="Times New Roman"/>
        <family val="2"/>
        <charset val="-122"/>
      </rPr>
      <t>1#</t>
    </r>
    <r>
      <rPr>
        <sz val="18"/>
        <rFont val="仿宋_GB2312"/>
        <family val="2"/>
        <charset val="-122"/>
      </rPr>
      <t>楼主体封顶，</t>
    </r>
    <r>
      <rPr>
        <sz val="18"/>
        <rFont val="Times New Roman"/>
        <family val="2"/>
        <charset val="-122"/>
      </rPr>
      <t>2#</t>
    </r>
    <r>
      <rPr>
        <sz val="18"/>
        <rFont val="仿宋_GB2312"/>
        <family val="2"/>
        <charset val="-122"/>
      </rPr>
      <t>楼三层</t>
    </r>
  </si>
  <si>
    <r>
      <t>1#</t>
    </r>
    <r>
      <rPr>
        <sz val="18"/>
        <rFont val="仿宋_GB2312"/>
        <family val="2"/>
        <charset val="-122"/>
      </rPr>
      <t>、</t>
    </r>
    <r>
      <rPr>
        <sz val="18"/>
        <rFont val="Times New Roman"/>
        <family val="2"/>
        <charset val="-122"/>
      </rPr>
      <t>2#</t>
    </r>
    <r>
      <rPr>
        <sz val="18"/>
        <rFont val="仿宋_GB2312"/>
        <family val="2"/>
        <charset val="-122"/>
      </rPr>
      <t>楼及其配套工程整体完工</t>
    </r>
    <r>
      <rPr>
        <sz val="18"/>
        <rFont val="Times New Roman"/>
        <family val="2"/>
        <charset val="-122"/>
      </rPr>
      <t>90%</t>
    </r>
    <r>
      <rPr>
        <sz val="18"/>
        <rFont val="仿宋_GB2312"/>
        <family val="2"/>
        <charset val="-122"/>
      </rPr>
      <t>。</t>
    </r>
  </si>
  <si>
    <r>
      <rPr>
        <sz val="18"/>
        <rFont val="仿宋_GB2312"/>
        <family val="2"/>
        <charset val="-122"/>
      </rPr>
      <t>柳州市六十六中学（一期）</t>
    </r>
  </si>
  <si>
    <r>
      <rPr>
        <sz val="18"/>
        <rFont val="仿宋_GB2312"/>
        <family val="2"/>
        <charset val="-122"/>
      </rPr>
      <t>市教育局</t>
    </r>
  </si>
  <si>
    <r>
      <rPr>
        <sz val="18"/>
        <rFont val="仿宋_GB2312"/>
        <family val="2"/>
        <charset val="-122"/>
      </rPr>
      <t>市教育局</t>
    </r>
    <r>
      <rPr>
        <sz val="18"/>
        <rFont val="Times New Roman"/>
        <family val="2"/>
        <charset val="-122"/>
      </rPr>
      <t xml:space="preserve">
</t>
    </r>
    <r>
      <rPr>
        <sz val="18"/>
        <rFont val="仿宋_GB2312"/>
        <family val="2"/>
        <charset val="-122"/>
      </rPr>
      <t>市公安局</t>
    </r>
  </si>
  <si>
    <r>
      <rPr>
        <sz val="18"/>
        <rFont val="仿宋_GB2312"/>
        <family val="2"/>
        <charset val="-122"/>
      </rPr>
      <t>项目一期工程建筑面积</t>
    </r>
    <r>
      <rPr>
        <sz val="18"/>
        <rFont val="Times New Roman"/>
        <family val="2"/>
        <charset val="-122"/>
      </rPr>
      <t>10724.00</t>
    </r>
    <r>
      <rPr>
        <sz val="18"/>
        <rFont val="仿宋_GB2312"/>
        <family val="2"/>
        <charset val="-122"/>
      </rPr>
      <t>平方米，办学规模</t>
    </r>
    <r>
      <rPr>
        <sz val="18"/>
        <rFont val="Times New Roman"/>
        <family val="2"/>
        <charset val="-122"/>
      </rPr>
      <t>16</t>
    </r>
    <r>
      <rPr>
        <sz val="18"/>
        <rFont val="仿宋_GB2312"/>
        <family val="2"/>
        <charset val="-122"/>
      </rPr>
      <t>个班，在校生</t>
    </r>
    <r>
      <rPr>
        <sz val="18"/>
        <rFont val="Times New Roman"/>
        <family val="2"/>
        <charset val="-122"/>
      </rPr>
      <t>400</t>
    </r>
    <r>
      <rPr>
        <sz val="18"/>
        <rFont val="仿宋_GB2312"/>
        <family val="2"/>
        <charset val="-122"/>
      </rPr>
      <t>人</t>
    </r>
  </si>
  <si>
    <r>
      <rPr>
        <sz val="18"/>
        <rFont val="仿宋_GB2312"/>
        <family val="2"/>
        <charset val="-122"/>
      </rPr>
      <t>土石方外运</t>
    </r>
  </si>
  <si>
    <r>
      <rPr>
        <sz val="18"/>
        <rFont val="仿宋_GB2312"/>
        <family val="2"/>
        <charset val="-122"/>
      </rPr>
      <t>柳州市第十六中学服务综合楼</t>
    </r>
  </si>
  <si>
    <r>
      <rPr>
        <sz val="18"/>
        <rFont val="仿宋_GB2312"/>
        <family val="2"/>
        <charset val="-122"/>
      </rPr>
      <t>新建一栋服务综合楼，总建筑面积约</t>
    </r>
    <r>
      <rPr>
        <sz val="18"/>
        <rFont val="Times New Roman"/>
        <family val="2"/>
        <charset val="-122"/>
      </rPr>
      <t>16147</t>
    </r>
    <r>
      <rPr>
        <sz val="18"/>
        <rFont val="仿宋_GB2312"/>
        <family val="2"/>
        <charset val="-122"/>
      </rPr>
      <t>平方米，设置住宿、用餐、功能教室等设施</t>
    </r>
  </si>
  <si>
    <r>
      <rPr>
        <sz val="18"/>
        <rFont val="仿宋_GB2312"/>
        <family val="2"/>
        <charset val="-122"/>
      </rPr>
      <t>等待部分用地征收</t>
    </r>
  </si>
  <si>
    <r>
      <rPr>
        <sz val="18"/>
        <rFont val="仿宋_GB2312"/>
        <family val="2"/>
        <charset val="-122"/>
      </rPr>
      <t>据区征地办了解，第四季度征收完成后开工</t>
    </r>
  </si>
  <si>
    <r>
      <rPr>
        <sz val="18"/>
        <rFont val="仿宋_GB2312"/>
        <family val="2"/>
        <charset val="-122"/>
      </rPr>
      <t>融水苗族自治县义务教育项目</t>
    </r>
  </si>
  <si>
    <r>
      <rPr>
        <sz val="18"/>
        <rFont val="仿宋_GB2312"/>
        <family val="2"/>
        <charset val="-122"/>
      </rPr>
      <t>融水苗族自治县教育局</t>
    </r>
  </si>
  <si>
    <r>
      <rPr>
        <sz val="18"/>
        <rFont val="仿宋_GB2312"/>
        <family val="2"/>
        <charset val="-122"/>
      </rPr>
      <t>项目规划总用地面积约</t>
    </r>
    <r>
      <rPr>
        <sz val="18"/>
        <rFont val="Times New Roman"/>
        <family val="2"/>
        <charset val="-122"/>
      </rPr>
      <t>63436.93</t>
    </r>
    <r>
      <rPr>
        <sz val="18"/>
        <rFont val="仿宋_GB2312"/>
        <family val="2"/>
        <charset val="-122"/>
      </rPr>
      <t>平方米（约</t>
    </r>
    <r>
      <rPr>
        <sz val="18"/>
        <rFont val="Times New Roman"/>
        <family val="2"/>
        <charset val="-122"/>
      </rPr>
      <t>95.15</t>
    </r>
    <r>
      <rPr>
        <sz val="18"/>
        <rFont val="仿宋_GB2312"/>
        <family val="2"/>
        <charset val="-122"/>
      </rPr>
      <t>亩），总建筑面积约</t>
    </r>
    <r>
      <rPr>
        <sz val="18"/>
        <rFont val="Times New Roman"/>
        <family val="2"/>
        <charset val="-122"/>
      </rPr>
      <t>64272.54</t>
    </r>
    <r>
      <rPr>
        <sz val="18"/>
        <rFont val="仿宋_GB2312"/>
        <family val="2"/>
        <charset val="-122"/>
      </rPr>
      <t>平方米，新建</t>
    </r>
    <r>
      <rPr>
        <sz val="18"/>
        <rFont val="Times New Roman"/>
        <family val="2"/>
        <charset val="-122"/>
      </rPr>
      <t>1</t>
    </r>
    <r>
      <rPr>
        <sz val="18"/>
        <rFont val="仿宋_GB2312"/>
        <family val="2"/>
        <charset val="-122"/>
      </rPr>
      <t>所初级中学、</t>
    </r>
    <r>
      <rPr>
        <sz val="18"/>
        <rFont val="Times New Roman"/>
        <family val="2"/>
        <charset val="-122"/>
      </rPr>
      <t>1</t>
    </r>
    <r>
      <rPr>
        <sz val="18"/>
        <rFont val="仿宋_GB2312"/>
        <family val="2"/>
        <charset val="-122"/>
      </rPr>
      <t>所特殊教育学校，以及</t>
    </r>
    <r>
      <rPr>
        <sz val="18"/>
        <rFont val="Times New Roman"/>
        <family val="2"/>
        <charset val="-122"/>
      </rPr>
      <t>5</t>
    </r>
    <r>
      <rPr>
        <sz val="18"/>
        <rFont val="仿宋_GB2312"/>
        <family val="2"/>
        <charset val="-122"/>
      </rPr>
      <t>个学校每校各建设</t>
    </r>
    <r>
      <rPr>
        <sz val="18"/>
        <rFont val="Times New Roman"/>
        <family val="2"/>
        <charset val="-122"/>
      </rPr>
      <t>1</t>
    </r>
    <r>
      <rPr>
        <sz val="18"/>
        <rFont val="仿宋_GB2312"/>
        <family val="2"/>
        <charset val="-122"/>
      </rPr>
      <t>栋教学综合楼</t>
    </r>
  </si>
  <si>
    <r>
      <rPr>
        <sz val="18"/>
        <rFont val="仿宋_GB2312"/>
        <family val="2"/>
        <charset val="-122"/>
      </rPr>
      <t>融水县融水镇水东初级中学、融水县特殊教育学校征地及申请指标。融水县民族小学、第三小学、三防镇中心小学、大浪镇中心小学</t>
    </r>
    <r>
      <rPr>
        <sz val="18"/>
        <rFont val="Times New Roman"/>
        <family val="2"/>
        <charset val="-122"/>
      </rPr>
      <t>4</t>
    </r>
    <r>
      <rPr>
        <sz val="18"/>
        <rFont val="仿宋_GB2312"/>
        <family val="2"/>
        <charset val="-122"/>
      </rPr>
      <t>所学校教学综合楼在建主体</t>
    </r>
  </si>
  <si>
    <r>
      <rPr>
        <sz val="18"/>
        <rFont val="仿宋_GB2312"/>
        <family val="2"/>
        <charset val="-122"/>
      </rPr>
      <t>融水县融水镇水东初级中学、融水县特殊教育学校征地及申请指标。融水县民族小学、第三小学、三防镇中心小学、大浪镇中心小学</t>
    </r>
    <r>
      <rPr>
        <sz val="18"/>
        <rFont val="Times New Roman"/>
        <family val="2"/>
        <charset val="-122"/>
      </rPr>
      <t>4</t>
    </r>
    <r>
      <rPr>
        <sz val="18"/>
        <rFont val="仿宋_GB2312"/>
        <family val="2"/>
        <charset val="-122"/>
      </rPr>
      <t>所学校教学综合楼进入装修阶段</t>
    </r>
  </si>
  <si>
    <r>
      <rPr>
        <sz val="18"/>
        <rFont val="仿宋_GB2312"/>
        <family val="2"/>
        <charset val="-122"/>
      </rPr>
      <t>融水县融水镇水东初级中学、融水县特殊教育学校征地及申请指标。融水县民族小学、第三小学、三防镇中心小学、大浪镇中心小学</t>
    </r>
    <r>
      <rPr>
        <sz val="18"/>
        <rFont val="Times New Roman"/>
        <family val="2"/>
        <charset val="-122"/>
      </rPr>
      <t>4</t>
    </r>
    <r>
      <rPr>
        <sz val="18"/>
        <rFont val="仿宋_GB2312"/>
        <family val="2"/>
        <charset val="-122"/>
      </rPr>
      <t>所学校教学综合楼竣工交付使用</t>
    </r>
  </si>
  <si>
    <r>
      <rPr>
        <sz val="18"/>
        <rFont val="仿宋_GB2312"/>
        <family val="2"/>
        <charset val="-122"/>
      </rPr>
      <t>争取完成年度计划</t>
    </r>
    <r>
      <rPr>
        <sz val="18"/>
        <rFont val="Times New Roman"/>
        <family val="2"/>
        <charset val="-122"/>
      </rPr>
      <t>100%</t>
    </r>
  </si>
  <si>
    <r>
      <rPr>
        <sz val="18"/>
        <rFont val="仿宋_GB2312"/>
        <family val="2"/>
        <charset val="-122"/>
      </rPr>
      <t>柳城县中学</t>
    </r>
    <r>
      <rPr>
        <sz val="18"/>
        <rFont val="Times New Roman"/>
        <family val="2"/>
        <charset val="-122"/>
      </rPr>
      <t>(</t>
    </r>
    <r>
      <rPr>
        <sz val="18"/>
        <rFont val="仿宋_GB2312"/>
        <family val="2"/>
        <charset val="-122"/>
      </rPr>
      <t>初中部</t>
    </r>
    <r>
      <rPr>
        <sz val="18"/>
        <rFont val="Times New Roman"/>
        <family val="2"/>
        <charset val="-122"/>
      </rPr>
      <t>)</t>
    </r>
    <r>
      <rPr>
        <sz val="18"/>
        <rFont val="仿宋_GB2312"/>
        <family val="2"/>
        <charset val="-122"/>
      </rPr>
      <t>扩建项目（一期）</t>
    </r>
  </si>
  <si>
    <r>
      <rPr>
        <sz val="18"/>
        <rFont val="仿宋_GB2312"/>
        <family val="2"/>
        <charset val="-122"/>
      </rPr>
      <t>建筑面积</t>
    </r>
    <r>
      <rPr>
        <sz val="18"/>
        <rFont val="Times New Roman"/>
        <family val="2"/>
        <charset val="-122"/>
      </rPr>
      <t>1.97</t>
    </r>
    <r>
      <rPr>
        <sz val="18"/>
        <rFont val="仿宋_GB2312"/>
        <family val="2"/>
        <charset val="-122"/>
      </rPr>
      <t>万平方米，建设教学综合楼、学生宿舍楼、食堂等</t>
    </r>
  </si>
  <si>
    <r>
      <t>1#</t>
    </r>
    <r>
      <rPr>
        <sz val="18"/>
        <rFont val="仿宋_GB2312"/>
        <family val="2"/>
        <charset val="-122"/>
      </rPr>
      <t>综合楼、</t>
    </r>
    <r>
      <rPr>
        <sz val="18"/>
        <rFont val="Times New Roman"/>
        <family val="2"/>
        <charset val="-122"/>
      </rPr>
      <t>3#</t>
    </r>
    <r>
      <rPr>
        <sz val="18"/>
        <rFont val="仿宋_GB2312"/>
        <family val="2"/>
        <charset val="-122"/>
      </rPr>
      <t>学生宿舍楼、食堂完工</t>
    </r>
  </si>
  <si>
    <r>
      <t>1#</t>
    </r>
    <r>
      <rPr>
        <sz val="18"/>
        <rFont val="仿宋_GB2312"/>
        <family val="2"/>
        <charset val="-122"/>
      </rPr>
      <t>综合楼、</t>
    </r>
    <r>
      <rPr>
        <sz val="18"/>
        <rFont val="Times New Roman"/>
        <family val="2"/>
        <charset val="-122"/>
      </rPr>
      <t>3#</t>
    </r>
    <r>
      <rPr>
        <sz val="18"/>
        <rFont val="仿宋_GB2312"/>
        <family val="2"/>
        <charset val="-122"/>
      </rPr>
      <t>学生宿舍楼下外架，食堂完成框架主体</t>
    </r>
  </si>
  <si>
    <r>
      <t>1#</t>
    </r>
    <r>
      <rPr>
        <sz val="18"/>
        <rFont val="仿宋_GB2312"/>
        <family val="2"/>
        <charset val="-122"/>
      </rPr>
      <t>综合楼、</t>
    </r>
    <r>
      <rPr>
        <sz val="18"/>
        <rFont val="Times New Roman"/>
        <family val="2"/>
        <charset val="-122"/>
      </rPr>
      <t>3#</t>
    </r>
    <r>
      <rPr>
        <sz val="18"/>
        <rFont val="仿宋_GB2312"/>
        <family val="2"/>
        <charset val="-122"/>
      </rPr>
      <t>学生宿舍楼完工，食堂完成主体</t>
    </r>
  </si>
  <si>
    <r>
      <t>4#</t>
    </r>
    <r>
      <rPr>
        <sz val="18"/>
        <rFont val="仿宋_GB2312"/>
        <family val="2"/>
        <charset val="-122"/>
      </rPr>
      <t>学生宿舍楼及食堂完成外墙砖</t>
    </r>
  </si>
  <si>
    <r>
      <t>4#</t>
    </r>
    <r>
      <rPr>
        <sz val="18"/>
        <rFont val="仿宋_GB2312"/>
        <family val="2"/>
        <charset val="-122"/>
      </rPr>
      <t>学生宿舍楼及食堂完工</t>
    </r>
  </si>
  <si>
    <r>
      <rPr>
        <sz val="18"/>
        <rFont val="仿宋_GB2312"/>
        <family val="2"/>
        <charset val="-122"/>
      </rPr>
      <t>柳州市柳北区新白露中心校</t>
    </r>
  </si>
  <si>
    <r>
      <rPr>
        <sz val="18"/>
        <rFont val="仿宋_GB2312"/>
        <family val="2"/>
        <charset val="-122"/>
      </rPr>
      <t>总建筑面积</t>
    </r>
    <r>
      <rPr>
        <sz val="18"/>
        <rFont val="Times New Roman"/>
        <family val="2"/>
        <charset val="-122"/>
      </rPr>
      <t>2.08</t>
    </r>
    <r>
      <rPr>
        <sz val="18"/>
        <rFont val="仿宋_GB2312"/>
        <family val="2"/>
        <charset val="-122"/>
      </rPr>
      <t>万平方米，办学规模</t>
    </r>
    <r>
      <rPr>
        <sz val="18"/>
        <rFont val="Times New Roman"/>
        <family val="2"/>
        <charset val="-122"/>
      </rPr>
      <t>42</t>
    </r>
    <r>
      <rPr>
        <sz val="18"/>
        <rFont val="仿宋_GB2312"/>
        <family val="2"/>
        <charset val="-122"/>
      </rPr>
      <t>个班，在校生</t>
    </r>
    <r>
      <rPr>
        <sz val="18"/>
        <rFont val="Times New Roman"/>
        <family val="2"/>
        <charset val="-122"/>
      </rPr>
      <t>1890</t>
    </r>
    <r>
      <rPr>
        <sz val="18"/>
        <rFont val="仿宋_GB2312"/>
        <family val="2"/>
        <charset val="-122"/>
      </rPr>
      <t>人</t>
    </r>
  </si>
  <si>
    <r>
      <rPr>
        <sz val="18"/>
        <rFont val="仿宋_GB2312"/>
        <family val="2"/>
        <charset val="-122"/>
      </rPr>
      <t>主体完成</t>
    </r>
  </si>
  <si>
    <r>
      <rPr>
        <sz val="18"/>
        <rFont val="仿宋_GB2312"/>
        <family val="2"/>
        <charset val="-122"/>
      </rPr>
      <t>计划一季度完成总工程量的</t>
    </r>
    <r>
      <rPr>
        <sz val="18"/>
        <rFont val="Times New Roman"/>
        <family val="2"/>
        <charset val="-122"/>
      </rPr>
      <t>10%</t>
    </r>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教学楼二层钢筋绑扎施工施工及</t>
    </r>
    <r>
      <rPr>
        <sz val="18"/>
        <rFont val="Times New Roman"/>
        <family val="2"/>
        <charset val="-122"/>
      </rPr>
      <t>4#</t>
    </r>
    <r>
      <rPr>
        <sz val="18"/>
        <rFont val="仿宋_GB2312"/>
        <family val="2"/>
        <charset val="-122"/>
      </rPr>
      <t>教学楼、体育馆基础</t>
    </r>
  </si>
  <si>
    <r>
      <rPr>
        <sz val="18"/>
        <rFont val="仿宋_GB2312"/>
        <family val="2"/>
        <charset val="-122"/>
      </rPr>
      <t>计划二季度完成总工程量的</t>
    </r>
    <r>
      <rPr>
        <sz val="18"/>
        <rFont val="Times New Roman"/>
        <family val="2"/>
        <charset val="-122"/>
      </rPr>
      <t>20%</t>
    </r>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教学楼二</t>
    </r>
    <r>
      <rPr>
        <sz val="18"/>
        <rFont val="Times New Roman"/>
        <family val="2"/>
        <charset val="-122"/>
      </rPr>
      <t>~</t>
    </r>
    <r>
      <rPr>
        <sz val="18"/>
        <rFont val="仿宋_GB2312"/>
        <family val="2"/>
        <charset val="-122"/>
      </rPr>
      <t>三层主体结构施工</t>
    </r>
  </si>
  <si>
    <r>
      <rPr>
        <sz val="18"/>
        <rFont val="仿宋_GB2312"/>
        <family val="2"/>
        <charset val="-122"/>
      </rPr>
      <t>计划三季度完成总工程量的</t>
    </r>
    <r>
      <rPr>
        <sz val="18"/>
        <rFont val="Times New Roman"/>
        <family val="2"/>
        <charset val="-122"/>
      </rPr>
      <t>30%</t>
    </r>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教学楼四</t>
    </r>
    <r>
      <rPr>
        <sz val="18"/>
        <rFont val="Times New Roman"/>
        <family val="2"/>
        <charset val="-122"/>
      </rPr>
      <t>~</t>
    </r>
    <r>
      <rPr>
        <sz val="18"/>
        <rFont val="仿宋_GB2312"/>
        <family val="2"/>
        <charset val="-122"/>
      </rPr>
      <t>六主体结构施工</t>
    </r>
  </si>
  <si>
    <r>
      <rPr>
        <sz val="18"/>
        <rFont val="仿宋_GB2312"/>
        <family val="2"/>
        <charset val="-122"/>
      </rPr>
      <t>计划四季度完成总工程量的</t>
    </r>
    <r>
      <rPr>
        <sz val="18"/>
        <rFont val="Times New Roman"/>
        <family val="2"/>
        <charset val="-122"/>
      </rPr>
      <t>40%</t>
    </r>
    <r>
      <rPr>
        <sz val="18"/>
        <rFont val="仿宋_GB2312"/>
        <family val="2"/>
        <charset val="-122"/>
      </rPr>
      <t>，完成</t>
    </r>
    <r>
      <rPr>
        <sz val="18"/>
        <rFont val="Times New Roman"/>
        <family val="2"/>
        <charset val="-122"/>
      </rPr>
      <t>1#</t>
    </r>
    <r>
      <rPr>
        <sz val="18"/>
        <rFont val="仿宋_GB2312"/>
        <family val="2"/>
        <charset val="-122"/>
      </rPr>
      <t>、</t>
    </r>
    <r>
      <rPr>
        <sz val="18"/>
        <rFont val="Times New Roman"/>
        <family val="2"/>
        <charset val="-122"/>
      </rPr>
      <t>2#</t>
    </r>
    <r>
      <rPr>
        <sz val="18"/>
        <rFont val="仿宋_GB2312"/>
        <family val="2"/>
        <charset val="-122"/>
      </rPr>
      <t>教学楼内墙砌砖、外墙贴砖及外架拆除施工</t>
    </r>
  </si>
  <si>
    <r>
      <rPr>
        <sz val="18"/>
        <rFont val="仿宋_GB2312"/>
        <family val="2"/>
        <charset val="-122"/>
      </rPr>
      <t>柳州市第八中学（本部）</t>
    </r>
    <r>
      <rPr>
        <sz val="18"/>
        <rFont val="Times New Roman"/>
        <family val="2"/>
        <charset val="-122"/>
      </rPr>
      <t>2#</t>
    </r>
    <r>
      <rPr>
        <sz val="18"/>
        <rFont val="仿宋_GB2312"/>
        <family val="2"/>
        <charset val="-122"/>
      </rPr>
      <t>综合教学楼</t>
    </r>
  </si>
  <si>
    <r>
      <rPr>
        <sz val="18"/>
        <rFont val="仿宋_GB2312"/>
        <family val="2"/>
        <charset val="-122"/>
      </rPr>
      <t>柳州市第八中学</t>
    </r>
  </si>
  <si>
    <r>
      <rPr>
        <sz val="18"/>
        <rFont val="仿宋_GB2312"/>
        <family val="2"/>
        <charset val="-122"/>
      </rPr>
      <t>新建</t>
    </r>
    <r>
      <rPr>
        <sz val="18"/>
        <rFont val="Times New Roman"/>
        <family val="2"/>
        <charset val="-122"/>
      </rPr>
      <t>2#</t>
    </r>
    <r>
      <rPr>
        <sz val="18"/>
        <rFont val="仿宋_GB2312"/>
        <family val="2"/>
        <charset val="-122"/>
      </rPr>
      <t>综合教学楼，总建筑面积约</t>
    </r>
    <r>
      <rPr>
        <sz val="18"/>
        <rFont val="Times New Roman"/>
        <family val="2"/>
        <charset val="-122"/>
      </rPr>
      <t>1.6</t>
    </r>
    <r>
      <rPr>
        <sz val="18"/>
        <rFont val="仿宋_GB2312"/>
        <family val="2"/>
        <charset val="-122"/>
      </rPr>
      <t>万平方米</t>
    </r>
  </si>
  <si>
    <r>
      <rPr>
        <sz val="18"/>
        <rFont val="仿宋_GB2312"/>
        <family val="2"/>
        <charset val="-122"/>
      </rPr>
      <t>地下室筏板钢筋绑扎，模板安装，局部砼浇筑。</t>
    </r>
  </si>
  <si>
    <r>
      <rPr>
        <sz val="18"/>
        <rFont val="仿宋_GB2312"/>
        <family val="2"/>
        <charset val="-122"/>
      </rPr>
      <t>地下室结构施工及基坑回填。</t>
    </r>
  </si>
  <si>
    <r>
      <rPr>
        <sz val="18"/>
        <rFont val="仿宋_GB2312"/>
        <family val="2"/>
        <charset val="-122"/>
      </rPr>
      <t>主体结构施工至</t>
    </r>
    <r>
      <rPr>
        <sz val="18"/>
        <rFont val="Times New Roman"/>
        <family val="2"/>
        <charset val="-122"/>
      </rPr>
      <t>5</t>
    </r>
    <r>
      <rPr>
        <sz val="18"/>
        <rFont val="仿宋_GB2312"/>
        <family val="2"/>
        <charset val="-122"/>
      </rPr>
      <t>层。</t>
    </r>
  </si>
  <si>
    <r>
      <rPr>
        <sz val="18"/>
        <rFont val="仿宋_GB2312"/>
        <family val="2"/>
        <charset val="-122"/>
      </rPr>
      <t>外架拆除，进入室内装饰装修、安装工程。</t>
    </r>
  </si>
  <si>
    <r>
      <rPr>
        <sz val="18"/>
        <rFont val="仿宋_GB2312"/>
        <family val="2"/>
        <charset val="-122"/>
      </rPr>
      <t>三江县三江中学搬迁项目</t>
    </r>
  </si>
  <si>
    <r>
      <rPr>
        <sz val="18"/>
        <rFont val="仿宋_GB2312"/>
        <family val="2"/>
        <charset val="-122"/>
      </rPr>
      <t>三江县教育局</t>
    </r>
  </si>
  <si>
    <r>
      <rPr>
        <sz val="18"/>
        <rFont val="仿宋_GB2312"/>
        <family val="2"/>
        <charset val="-122"/>
      </rPr>
      <t>规划总用地面积</t>
    </r>
    <r>
      <rPr>
        <sz val="18"/>
        <rFont val="Times New Roman"/>
        <family val="2"/>
        <charset val="-122"/>
      </rPr>
      <t>167407.50</t>
    </r>
    <r>
      <rPr>
        <sz val="18"/>
        <rFont val="仿宋_GB2312"/>
        <family val="2"/>
        <charset val="-122"/>
      </rPr>
      <t>平方米（合</t>
    </r>
    <r>
      <rPr>
        <sz val="18"/>
        <rFont val="Times New Roman"/>
        <family val="2"/>
        <charset val="-122"/>
      </rPr>
      <t>251.11</t>
    </r>
    <r>
      <rPr>
        <sz val="18"/>
        <rFont val="仿宋_GB2312"/>
        <family val="2"/>
        <charset val="-122"/>
      </rPr>
      <t>亩）；总建筑面积</t>
    </r>
    <r>
      <rPr>
        <sz val="18"/>
        <rFont val="Times New Roman"/>
        <family val="2"/>
        <charset val="-122"/>
      </rPr>
      <t>116298.11</t>
    </r>
    <r>
      <rPr>
        <sz val="18"/>
        <rFont val="仿宋_GB2312"/>
        <family val="2"/>
        <charset val="-122"/>
      </rPr>
      <t>平方米，招生规模</t>
    </r>
    <r>
      <rPr>
        <sz val="18"/>
        <rFont val="Times New Roman"/>
        <family val="2"/>
        <charset val="-122"/>
      </rPr>
      <t>3</t>
    </r>
    <r>
      <rPr>
        <sz val="18"/>
        <rFont val="仿宋_GB2312"/>
        <family val="2"/>
        <charset val="-122"/>
      </rPr>
      <t>年级，</t>
    </r>
    <r>
      <rPr>
        <sz val="18"/>
        <rFont val="Times New Roman"/>
        <family val="2"/>
        <charset val="-122"/>
      </rPr>
      <t>96</t>
    </r>
    <r>
      <rPr>
        <sz val="18"/>
        <rFont val="仿宋_GB2312"/>
        <family val="2"/>
        <charset val="-122"/>
      </rPr>
      <t>教学班，在校生</t>
    </r>
    <r>
      <rPr>
        <sz val="18"/>
        <rFont val="Times New Roman"/>
        <family val="2"/>
        <charset val="-122"/>
      </rPr>
      <t>4800</t>
    </r>
    <r>
      <rPr>
        <sz val="18"/>
        <rFont val="仿宋_GB2312"/>
        <family val="2"/>
        <charset val="-122"/>
      </rPr>
      <t>人，住校生</t>
    </r>
    <r>
      <rPr>
        <sz val="18"/>
        <rFont val="Times New Roman"/>
        <family val="2"/>
        <charset val="-122"/>
      </rPr>
      <t>4800</t>
    </r>
    <r>
      <rPr>
        <sz val="18"/>
        <rFont val="仿宋_GB2312"/>
        <family val="2"/>
        <charset val="-122"/>
      </rPr>
      <t>人</t>
    </r>
  </si>
  <si>
    <r>
      <rPr>
        <sz val="18"/>
        <rFont val="仿宋_GB2312"/>
        <family val="2"/>
        <charset val="-122"/>
      </rPr>
      <t>一期工程收尾阶段</t>
    </r>
  </si>
  <si>
    <r>
      <rPr>
        <sz val="18"/>
        <rFont val="仿宋_GB2312"/>
        <family val="2"/>
        <charset val="-122"/>
      </rPr>
      <t>一期工程土建收尾完毕，一期工程室外绿化，室外道路，二期工程</t>
    </r>
    <r>
      <rPr>
        <sz val="18"/>
        <rFont val="Times New Roman"/>
        <family val="2"/>
        <charset val="-122"/>
      </rPr>
      <t>1-3#</t>
    </r>
    <r>
      <rPr>
        <sz val="18"/>
        <rFont val="仿宋_GB2312"/>
        <family val="2"/>
        <charset val="-122"/>
      </rPr>
      <t>教学楼主体施工</t>
    </r>
  </si>
  <si>
    <r>
      <rPr>
        <sz val="18"/>
        <rFont val="仿宋_GB2312"/>
        <family val="2"/>
        <charset val="-122"/>
      </rPr>
      <t>一期交付使用，二期工程主体完成，进入装饰装修</t>
    </r>
  </si>
  <si>
    <r>
      <rPr>
        <sz val="18"/>
        <rFont val="仿宋_GB2312"/>
        <family val="2"/>
        <charset val="-122"/>
      </rPr>
      <t>二期室外施工，</t>
    </r>
    <r>
      <rPr>
        <sz val="18"/>
        <rFont val="Times New Roman"/>
        <family val="2"/>
        <charset val="-122"/>
      </rPr>
      <t>1-8#</t>
    </r>
    <r>
      <rPr>
        <sz val="18"/>
        <rFont val="仿宋_GB2312"/>
        <family val="2"/>
        <charset val="-122"/>
      </rPr>
      <t>楼装饰装修，体育馆，报告厅进入装饰阶段</t>
    </r>
  </si>
  <si>
    <r>
      <rPr>
        <sz val="18"/>
        <rFont val="仿宋_GB2312"/>
        <family val="2"/>
        <charset val="-122"/>
      </rPr>
      <t>柳州市柳东新区明德中学</t>
    </r>
  </si>
  <si>
    <r>
      <rPr>
        <sz val="18"/>
        <rFont val="仿宋_GB2312"/>
        <family val="2"/>
        <charset val="-122"/>
      </rPr>
      <t>总建筑面积约</t>
    </r>
    <r>
      <rPr>
        <sz val="18"/>
        <rFont val="Times New Roman"/>
        <family val="2"/>
        <charset val="-122"/>
      </rPr>
      <t>3.3</t>
    </r>
    <r>
      <rPr>
        <sz val="18"/>
        <rFont val="仿宋_GB2312"/>
        <family val="2"/>
        <charset val="-122"/>
      </rPr>
      <t>万平方米，办学规模</t>
    </r>
    <r>
      <rPr>
        <sz val="18"/>
        <rFont val="Times New Roman"/>
        <family val="2"/>
        <charset val="-122"/>
      </rPr>
      <t>42</t>
    </r>
    <r>
      <rPr>
        <sz val="18"/>
        <rFont val="仿宋_GB2312"/>
        <family val="2"/>
        <charset val="-122"/>
      </rPr>
      <t>个班，提供</t>
    </r>
    <r>
      <rPr>
        <sz val="18"/>
        <rFont val="Times New Roman"/>
        <family val="2"/>
        <charset val="-122"/>
      </rPr>
      <t>2100</t>
    </r>
    <r>
      <rPr>
        <sz val="18"/>
        <rFont val="仿宋_GB2312"/>
        <family val="2"/>
        <charset val="-122"/>
      </rPr>
      <t>个学位</t>
    </r>
  </si>
  <si>
    <r>
      <rPr>
        <sz val="18"/>
        <rFont val="仿宋_GB2312"/>
        <family val="2"/>
        <charset val="-122"/>
      </rPr>
      <t>外架拆除</t>
    </r>
  </si>
  <si>
    <r>
      <rPr>
        <sz val="18"/>
        <rFont val="仿宋_GB2312"/>
        <family val="2"/>
        <charset val="-122"/>
      </rPr>
      <t>装修完成</t>
    </r>
    <r>
      <rPr>
        <sz val="18"/>
        <rFont val="Times New Roman"/>
        <family val="2"/>
        <charset val="-122"/>
      </rPr>
      <t>50%</t>
    </r>
  </si>
  <si>
    <r>
      <rPr>
        <sz val="18"/>
        <rFont val="仿宋_GB2312"/>
        <family val="2"/>
        <charset val="-122"/>
      </rPr>
      <t>柳州市柳北区实验中学</t>
    </r>
  </si>
  <si>
    <r>
      <rPr>
        <sz val="18"/>
        <rFont val="仿宋_GB2312"/>
        <family val="2"/>
        <charset val="-122"/>
      </rPr>
      <t>总建筑面积</t>
    </r>
    <r>
      <rPr>
        <sz val="18"/>
        <rFont val="Times New Roman"/>
        <family val="2"/>
        <charset val="-122"/>
      </rPr>
      <t>2.62</t>
    </r>
    <r>
      <rPr>
        <sz val="18"/>
        <rFont val="仿宋_GB2312"/>
        <family val="2"/>
        <charset val="-122"/>
      </rPr>
      <t>万平方米，办学规模</t>
    </r>
    <r>
      <rPr>
        <sz val="18"/>
        <rFont val="Times New Roman"/>
        <family val="2"/>
        <charset val="-122"/>
      </rPr>
      <t>42</t>
    </r>
    <r>
      <rPr>
        <sz val="18"/>
        <rFont val="仿宋_GB2312"/>
        <family val="2"/>
        <charset val="-122"/>
      </rPr>
      <t>个班，在校学生</t>
    </r>
    <r>
      <rPr>
        <sz val="18"/>
        <rFont val="Times New Roman"/>
        <family val="2"/>
        <charset val="-122"/>
      </rPr>
      <t>2100</t>
    </r>
    <r>
      <rPr>
        <sz val="18"/>
        <rFont val="仿宋_GB2312"/>
        <family val="2"/>
        <charset val="-122"/>
      </rPr>
      <t>人</t>
    </r>
  </si>
  <si>
    <r>
      <rPr>
        <sz val="18"/>
        <rFont val="仿宋_GB2312"/>
        <family val="2"/>
        <charset val="-122"/>
      </rPr>
      <t>完成总工程量的</t>
    </r>
    <r>
      <rPr>
        <sz val="18"/>
        <rFont val="Times New Roman"/>
        <family val="2"/>
        <charset val="-122"/>
      </rPr>
      <t>80%</t>
    </r>
    <r>
      <rPr>
        <sz val="18"/>
        <rFont val="仿宋_GB2312"/>
        <family val="2"/>
        <charset val="-122"/>
      </rPr>
      <t>，完成进行午托房、体育馆主体结构施工，进行教学楼、实验楼、综合楼装饰装修施工</t>
    </r>
  </si>
  <si>
    <r>
      <rPr>
        <sz val="18"/>
        <rFont val="仿宋_GB2312"/>
        <family val="2"/>
        <charset val="-122"/>
      </rPr>
      <t>完成总工程量的</t>
    </r>
    <r>
      <rPr>
        <sz val="18"/>
        <rFont val="Times New Roman"/>
        <family val="2"/>
        <charset val="-122"/>
      </rPr>
      <t>100%</t>
    </r>
    <r>
      <rPr>
        <sz val="18"/>
        <rFont val="仿宋_GB2312"/>
        <family val="2"/>
        <charset val="-122"/>
      </rPr>
      <t>，完成午托房、体育馆装饰装修施工，完成教学楼、实验楼、综合楼装饰装修施工，基本实现完工交付</t>
    </r>
  </si>
  <si>
    <r>
      <rPr>
        <sz val="18"/>
        <rFont val="仿宋_GB2312"/>
        <family val="2"/>
        <charset val="-122"/>
      </rPr>
      <t>完成总工程量的</t>
    </r>
    <r>
      <rPr>
        <sz val="18"/>
        <rFont val="Times New Roman"/>
        <family val="2"/>
        <charset val="-122"/>
      </rPr>
      <t>100%</t>
    </r>
    <r>
      <rPr>
        <sz val="18"/>
        <rFont val="仿宋_GB2312"/>
        <family val="2"/>
        <charset val="-122"/>
      </rPr>
      <t>，项目收尾准备验收并交付使用。</t>
    </r>
  </si>
  <si>
    <r>
      <rPr>
        <sz val="18"/>
        <rFont val="仿宋_GB2312"/>
        <family val="2"/>
        <charset val="-122"/>
      </rPr>
      <t>柳城县大埔中学扩容项目</t>
    </r>
  </si>
  <si>
    <r>
      <rPr>
        <sz val="18"/>
        <rFont val="仿宋_GB2312"/>
        <family val="2"/>
        <charset val="-122"/>
      </rPr>
      <t>总建筑面积</t>
    </r>
    <r>
      <rPr>
        <sz val="18"/>
        <rFont val="Times New Roman"/>
        <family val="2"/>
        <charset val="-122"/>
      </rPr>
      <t>1.38</t>
    </r>
    <r>
      <rPr>
        <sz val="18"/>
        <rFont val="仿宋_GB2312"/>
        <family val="2"/>
        <charset val="-122"/>
      </rPr>
      <t>万平方米，扩建</t>
    </r>
    <r>
      <rPr>
        <sz val="18"/>
        <rFont val="Times New Roman"/>
        <family val="2"/>
        <charset val="-122"/>
      </rPr>
      <t>1</t>
    </r>
    <r>
      <rPr>
        <sz val="18"/>
        <rFont val="仿宋_GB2312"/>
        <family val="2"/>
        <charset val="-122"/>
      </rPr>
      <t>栋综合楼及连廊、</t>
    </r>
    <r>
      <rPr>
        <sz val="18"/>
        <rFont val="Times New Roman"/>
        <family val="2"/>
        <charset val="-122"/>
      </rPr>
      <t>2</t>
    </r>
    <r>
      <rPr>
        <sz val="18"/>
        <rFont val="仿宋_GB2312"/>
        <family val="2"/>
        <charset val="-122"/>
      </rPr>
      <t>栋学生宿舍楼、</t>
    </r>
    <r>
      <rPr>
        <sz val="18"/>
        <rFont val="Times New Roman"/>
        <family val="2"/>
        <charset val="-122"/>
      </rPr>
      <t>1</t>
    </r>
    <r>
      <rPr>
        <sz val="18"/>
        <rFont val="仿宋_GB2312"/>
        <family val="2"/>
        <charset val="-122"/>
      </rPr>
      <t>栋食堂以及厕所等</t>
    </r>
  </si>
  <si>
    <r>
      <rPr>
        <sz val="18"/>
        <rFont val="仿宋_GB2312"/>
        <family val="2"/>
        <charset val="-122"/>
      </rPr>
      <t>综合楼完成外墙漆</t>
    </r>
  </si>
  <si>
    <r>
      <rPr>
        <sz val="18"/>
        <rFont val="仿宋_GB2312"/>
        <family val="2"/>
        <charset val="-122"/>
      </rPr>
      <t>综合楼完成装修，全面竣工</t>
    </r>
  </si>
  <si>
    <r>
      <rPr>
        <sz val="18"/>
        <rFont val="仿宋_GB2312"/>
        <family val="2"/>
        <charset val="-122"/>
      </rPr>
      <t>（四）高等教育</t>
    </r>
  </si>
  <si>
    <r>
      <rPr>
        <sz val="18"/>
        <rFont val="仿宋_GB2312"/>
        <family val="2"/>
        <charset val="-122"/>
      </rPr>
      <t>广西科技大学洛可可设计学院</t>
    </r>
  </si>
  <si>
    <r>
      <rPr>
        <sz val="18"/>
        <rFont val="仿宋_GB2312"/>
        <family val="2"/>
        <charset val="-122"/>
      </rPr>
      <t>总建筑面积</t>
    </r>
    <r>
      <rPr>
        <sz val="18"/>
        <rFont val="Times New Roman"/>
        <family val="2"/>
        <charset val="-122"/>
      </rPr>
      <t>85840</t>
    </r>
    <r>
      <rPr>
        <sz val="18"/>
        <rFont val="仿宋_GB2312"/>
        <family val="2"/>
        <charset val="-122"/>
      </rPr>
      <t>平方米</t>
    </r>
  </si>
  <si>
    <r>
      <rPr>
        <sz val="18"/>
        <rFont val="仿宋_GB2312"/>
        <family val="2"/>
        <charset val="-122"/>
      </rPr>
      <t>计划完成工程量</t>
    </r>
    <r>
      <rPr>
        <sz val="18"/>
        <rFont val="Times New Roman"/>
        <family val="2"/>
        <charset val="-122"/>
      </rPr>
      <t>60%</t>
    </r>
    <r>
      <rPr>
        <sz val="18"/>
        <rFont val="仿宋_GB2312"/>
        <family val="2"/>
        <charset val="-122"/>
      </rPr>
      <t>；</t>
    </r>
  </si>
  <si>
    <r>
      <rPr>
        <sz val="18"/>
        <rFont val="仿宋_GB2312"/>
        <family val="2"/>
        <charset val="-122"/>
      </rPr>
      <t>完成工程量</t>
    </r>
    <r>
      <rPr>
        <sz val="18"/>
        <rFont val="Times New Roman"/>
        <family val="2"/>
        <charset val="-122"/>
      </rPr>
      <t>65%</t>
    </r>
    <r>
      <rPr>
        <sz val="18"/>
        <rFont val="仿宋_GB2312"/>
        <family val="2"/>
        <charset val="-122"/>
      </rPr>
      <t>，完成主体结构施工，在粗装修和外立面施工；</t>
    </r>
  </si>
  <si>
    <r>
      <rPr>
        <sz val="18"/>
        <rFont val="仿宋_GB2312"/>
        <family val="2"/>
        <charset val="-122"/>
      </rPr>
      <t>完成工程量</t>
    </r>
    <r>
      <rPr>
        <sz val="18"/>
        <rFont val="Times New Roman"/>
        <family val="2"/>
        <charset val="-122"/>
      </rPr>
      <t>75%</t>
    </r>
    <r>
      <rPr>
        <sz val="18"/>
        <rFont val="仿宋_GB2312"/>
        <family val="2"/>
        <charset val="-122"/>
      </rPr>
      <t>，完成粗装工程，同步精装修和外立面装修施工；穿插室外工程；</t>
    </r>
  </si>
  <si>
    <r>
      <rPr>
        <sz val="18"/>
        <rFont val="仿宋_GB2312"/>
        <family val="2"/>
        <charset val="-122"/>
      </rPr>
      <t>完成工程量</t>
    </r>
    <r>
      <rPr>
        <sz val="18"/>
        <rFont val="Times New Roman"/>
        <family val="2"/>
        <charset val="-122"/>
      </rPr>
      <t>80%</t>
    </r>
    <r>
      <rPr>
        <sz val="18"/>
        <rFont val="仿宋_GB2312"/>
        <family val="2"/>
        <charset val="-122"/>
      </rPr>
      <t>，完成装修工程和室外工程；</t>
    </r>
  </si>
  <si>
    <r>
      <rPr>
        <sz val="18"/>
        <rFont val="仿宋_GB2312"/>
        <family val="2"/>
        <charset val="-122"/>
      </rPr>
      <t>（五）职业教育</t>
    </r>
  </si>
  <si>
    <r>
      <rPr>
        <sz val="18"/>
        <rFont val="仿宋_GB2312"/>
        <family val="2"/>
        <charset val="-122"/>
      </rPr>
      <t>柳州职业技术学院新校区建设项目（二期）</t>
    </r>
  </si>
  <si>
    <r>
      <rPr>
        <sz val="18"/>
        <rFont val="仿宋_GB2312"/>
        <family val="2"/>
        <charset val="-122"/>
      </rPr>
      <t>柳州职业技术学院</t>
    </r>
  </si>
  <si>
    <r>
      <rPr>
        <sz val="18"/>
        <rFont val="仿宋_GB2312"/>
        <family val="2"/>
        <charset val="-122"/>
      </rPr>
      <t>总建筑面积约</t>
    </r>
    <r>
      <rPr>
        <sz val="18"/>
        <rFont val="Times New Roman"/>
        <family val="2"/>
        <charset val="-122"/>
      </rPr>
      <t>27.3</t>
    </r>
    <r>
      <rPr>
        <sz val="18"/>
        <rFont val="仿宋_GB2312"/>
        <family val="2"/>
        <charset val="-122"/>
      </rPr>
      <t>万平方米，其中地上建筑面积</t>
    </r>
    <r>
      <rPr>
        <sz val="18"/>
        <rFont val="Times New Roman"/>
        <family val="2"/>
        <charset val="-122"/>
      </rPr>
      <t>24.2</t>
    </r>
    <r>
      <rPr>
        <sz val="18"/>
        <rFont val="仿宋_GB2312"/>
        <family val="2"/>
        <charset val="-122"/>
      </rPr>
      <t>万平方米，地下建筑面积</t>
    </r>
    <r>
      <rPr>
        <sz val="18"/>
        <rFont val="Times New Roman"/>
        <family val="2"/>
        <charset val="-122"/>
      </rPr>
      <t>3.1</t>
    </r>
    <r>
      <rPr>
        <sz val="18"/>
        <rFont val="仿宋_GB2312"/>
        <family val="2"/>
        <charset val="-122"/>
      </rPr>
      <t>万平方米</t>
    </r>
  </si>
  <si>
    <r>
      <rPr>
        <sz val="18"/>
        <rFont val="仿宋_GB2312"/>
        <family val="2"/>
        <charset val="-122"/>
      </rPr>
      <t>柳州铁道职业技术学院中国</t>
    </r>
    <r>
      <rPr>
        <sz val="18"/>
        <rFont val="Times New Roman"/>
        <family val="2"/>
        <charset val="-122"/>
      </rPr>
      <t>-</t>
    </r>
    <r>
      <rPr>
        <sz val="18"/>
        <rFont val="仿宋_GB2312"/>
        <family val="2"/>
        <charset val="-122"/>
      </rPr>
      <t>东盟轨道交通职业技能综合实训基地</t>
    </r>
  </si>
  <si>
    <r>
      <rPr>
        <sz val="18"/>
        <rFont val="仿宋_GB2312"/>
        <family val="2"/>
        <charset val="-122"/>
      </rPr>
      <t>柳州铁道职业技术学院</t>
    </r>
  </si>
  <si>
    <r>
      <rPr>
        <sz val="18"/>
        <rFont val="仿宋_GB2312"/>
        <family val="2"/>
        <charset val="-122"/>
      </rPr>
      <t>项目用地面积约</t>
    </r>
    <r>
      <rPr>
        <sz val="18"/>
        <rFont val="Times New Roman"/>
        <family val="2"/>
        <charset val="-122"/>
      </rPr>
      <t>49.18</t>
    </r>
    <r>
      <rPr>
        <sz val="18"/>
        <rFont val="仿宋_GB2312"/>
        <family val="2"/>
        <charset val="-122"/>
      </rPr>
      <t>亩，总建筑面积</t>
    </r>
    <r>
      <rPr>
        <sz val="18"/>
        <rFont val="Times New Roman"/>
        <family val="2"/>
        <charset val="-122"/>
      </rPr>
      <t>2.2</t>
    </r>
    <r>
      <rPr>
        <sz val="18"/>
        <rFont val="仿宋_GB2312"/>
        <family val="2"/>
        <charset val="-122"/>
      </rPr>
      <t>万平方米，新建实训基地综合楼、跨座式单轨实训站等设施</t>
    </r>
  </si>
  <si>
    <r>
      <rPr>
        <sz val="18"/>
        <rFont val="仿宋_GB2312"/>
        <family val="2"/>
        <charset val="-122"/>
      </rPr>
      <t>装修</t>
    </r>
  </si>
  <si>
    <r>
      <rPr>
        <sz val="18"/>
        <rFont val="仿宋_GB2312"/>
        <family val="2"/>
        <charset val="-122"/>
      </rPr>
      <t>柳州铁道职业技术学院国际交流中心项目</t>
    </r>
  </si>
  <si>
    <r>
      <rPr>
        <sz val="18"/>
        <rFont val="仿宋_GB2312"/>
        <family val="2"/>
        <charset val="-122"/>
      </rPr>
      <t>项目用地面积约</t>
    </r>
    <r>
      <rPr>
        <sz val="18"/>
        <rFont val="Times New Roman"/>
        <family val="2"/>
        <charset val="-122"/>
      </rPr>
      <t>9.75</t>
    </r>
    <r>
      <rPr>
        <sz val="18"/>
        <rFont val="仿宋_GB2312"/>
        <family val="2"/>
        <charset val="-122"/>
      </rPr>
      <t>亩，总建筑面积</t>
    </r>
    <r>
      <rPr>
        <sz val="18"/>
        <rFont val="Times New Roman"/>
        <family val="2"/>
        <charset val="-122"/>
      </rPr>
      <t>1.8</t>
    </r>
    <r>
      <rPr>
        <sz val="18"/>
        <rFont val="仿宋_GB2312"/>
        <family val="2"/>
        <charset val="-122"/>
      </rPr>
      <t>万平方米，新建</t>
    </r>
    <r>
      <rPr>
        <sz val="18"/>
        <rFont val="Times New Roman"/>
        <family val="2"/>
        <charset val="-122"/>
      </rPr>
      <t>1</t>
    </r>
    <r>
      <rPr>
        <sz val="18"/>
        <rFont val="仿宋_GB2312"/>
        <family val="2"/>
        <charset val="-122"/>
      </rPr>
      <t>栋国家交流中心，同时配套建设供配电、给排水、消防等设施</t>
    </r>
  </si>
  <si>
    <r>
      <rPr>
        <sz val="18"/>
        <rFont val="仿宋_GB2312"/>
        <family val="2"/>
        <charset val="-122"/>
      </rPr>
      <t>广西机电技师学院</t>
    </r>
  </si>
  <si>
    <r>
      <rPr>
        <sz val="18"/>
        <rFont val="仿宋_GB2312"/>
        <family val="2"/>
        <charset val="-122"/>
      </rPr>
      <t>按照</t>
    </r>
    <r>
      <rPr>
        <sz val="18"/>
        <rFont val="Times New Roman"/>
        <family val="2"/>
        <charset val="-122"/>
      </rPr>
      <t>10000</t>
    </r>
    <r>
      <rPr>
        <sz val="18"/>
        <rFont val="仿宋_GB2312"/>
        <family val="2"/>
        <charset val="-122"/>
      </rPr>
      <t>在校生规模进行规划建设。一期总建筑面积为</t>
    </r>
    <r>
      <rPr>
        <sz val="18"/>
        <rFont val="Times New Roman"/>
        <family val="2"/>
        <charset val="-122"/>
      </rPr>
      <t>153965</t>
    </r>
    <r>
      <rPr>
        <sz val="18"/>
        <rFont val="仿宋_GB2312"/>
        <family val="2"/>
        <charset val="-122"/>
      </rPr>
      <t>平方米，包括院系楼、食堂、学生宿舍等</t>
    </r>
  </si>
  <si>
    <r>
      <rPr>
        <sz val="18"/>
        <rFont val="仿宋_GB2312"/>
        <family val="2"/>
        <charset val="-122"/>
      </rPr>
      <t>主体完成</t>
    </r>
    <r>
      <rPr>
        <sz val="18"/>
        <rFont val="Times New Roman"/>
        <family val="2"/>
        <charset val="-122"/>
      </rPr>
      <t>30%</t>
    </r>
  </si>
  <si>
    <r>
      <rPr>
        <sz val="18"/>
        <rFont val="仿宋_GB2312"/>
        <family val="2"/>
        <charset val="-122"/>
      </rPr>
      <t>主体完成</t>
    </r>
    <r>
      <rPr>
        <sz val="18"/>
        <rFont val="Times New Roman"/>
        <family val="2"/>
        <charset val="-122"/>
      </rPr>
      <t>50%</t>
    </r>
  </si>
  <si>
    <r>
      <rPr>
        <sz val="18"/>
        <rFont val="仿宋_GB2312"/>
        <family val="2"/>
        <charset val="-122"/>
      </rPr>
      <t>主体完成</t>
    </r>
    <r>
      <rPr>
        <sz val="18"/>
        <rFont val="Times New Roman"/>
        <family val="2"/>
        <charset val="-122"/>
      </rPr>
      <t>80%</t>
    </r>
  </si>
  <si>
    <r>
      <rPr>
        <sz val="18"/>
        <rFont val="仿宋_GB2312"/>
        <family val="2"/>
        <charset val="-122"/>
      </rPr>
      <t>柳州市智能制造技工学校</t>
    </r>
  </si>
  <si>
    <r>
      <rPr>
        <sz val="18"/>
        <rFont val="仿宋_GB2312"/>
        <family val="2"/>
        <charset val="-122"/>
      </rPr>
      <t>广西志光家具集团有限责任公司</t>
    </r>
  </si>
  <si>
    <r>
      <rPr>
        <sz val="18"/>
        <rFont val="仿宋_GB2312"/>
        <family val="2"/>
        <charset val="-122"/>
      </rPr>
      <t>项目总用地面积约</t>
    </r>
    <r>
      <rPr>
        <sz val="18"/>
        <rFont val="Times New Roman"/>
        <family val="2"/>
        <charset val="-122"/>
      </rPr>
      <t>38.15</t>
    </r>
    <r>
      <rPr>
        <sz val="18"/>
        <rFont val="仿宋_GB2312"/>
        <family val="2"/>
        <charset val="-122"/>
      </rPr>
      <t>亩，总建筑面积</t>
    </r>
    <r>
      <rPr>
        <sz val="18"/>
        <rFont val="Times New Roman"/>
        <family val="2"/>
        <charset val="-122"/>
      </rPr>
      <t>2.5</t>
    </r>
    <r>
      <rPr>
        <sz val="18"/>
        <rFont val="仿宋_GB2312"/>
        <family val="2"/>
        <charset val="-122"/>
      </rPr>
      <t>万平方米，建设教学楼、停车场等配套设施</t>
    </r>
  </si>
  <si>
    <r>
      <rPr>
        <sz val="18"/>
        <rFont val="仿宋_GB2312"/>
        <family val="2"/>
        <charset val="-122"/>
      </rPr>
      <t>柳州市交通学校改扩建项目</t>
    </r>
    <r>
      <rPr>
        <sz val="18"/>
        <rFont val="Times New Roman"/>
        <family val="2"/>
        <charset val="-122"/>
      </rPr>
      <t>——</t>
    </r>
    <r>
      <rPr>
        <sz val="18"/>
        <rFont val="仿宋_GB2312"/>
        <family val="2"/>
        <charset val="-122"/>
      </rPr>
      <t>学生食堂、</t>
    </r>
    <r>
      <rPr>
        <sz val="18"/>
        <rFont val="Times New Roman"/>
        <family val="2"/>
        <charset val="-122"/>
      </rPr>
      <t>2#</t>
    </r>
    <r>
      <rPr>
        <sz val="18"/>
        <rFont val="仿宋_GB2312"/>
        <family val="2"/>
        <charset val="-122"/>
      </rPr>
      <t>实训综合楼</t>
    </r>
  </si>
  <si>
    <r>
      <rPr>
        <sz val="18"/>
        <rFont val="仿宋_GB2312"/>
        <family val="2"/>
        <charset val="-122"/>
      </rPr>
      <t>市交通学校</t>
    </r>
  </si>
  <si>
    <r>
      <rPr>
        <sz val="18"/>
        <rFont val="仿宋_GB2312"/>
        <family val="2"/>
        <charset val="-122"/>
      </rPr>
      <t>新建学生食堂</t>
    </r>
    <r>
      <rPr>
        <sz val="18"/>
        <rFont val="Times New Roman"/>
        <family val="2"/>
        <charset val="-122"/>
      </rPr>
      <t>5369</t>
    </r>
    <r>
      <rPr>
        <sz val="18"/>
        <rFont val="仿宋_GB2312"/>
        <family val="2"/>
        <charset val="-122"/>
      </rPr>
      <t>平方米，新建</t>
    </r>
    <r>
      <rPr>
        <sz val="18"/>
        <rFont val="Times New Roman"/>
        <family val="2"/>
        <charset val="-122"/>
      </rPr>
      <t>2#</t>
    </r>
    <r>
      <rPr>
        <sz val="18"/>
        <rFont val="仿宋_GB2312"/>
        <family val="2"/>
        <charset val="-122"/>
      </rPr>
      <t>实训综合楼</t>
    </r>
    <r>
      <rPr>
        <sz val="18"/>
        <rFont val="Times New Roman"/>
        <family val="2"/>
        <charset val="-122"/>
      </rPr>
      <t>15000</t>
    </r>
    <r>
      <rPr>
        <sz val="18"/>
        <rFont val="仿宋_GB2312"/>
        <family val="2"/>
        <charset val="-122"/>
      </rPr>
      <t>平方米</t>
    </r>
  </si>
  <si>
    <r>
      <rPr>
        <sz val="18"/>
        <rFont val="仿宋_GB2312"/>
        <family val="2"/>
        <charset val="-122"/>
      </rPr>
      <t>已停工</t>
    </r>
  </si>
  <si>
    <r>
      <rPr>
        <sz val="18"/>
        <rFont val="仿宋_GB2312"/>
        <family val="2"/>
        <charset val="-122"/>
      </rPr>
      <t>二、社会保障</t>
    </r>
  </si>
  <si>
    <r>
      <rPr>
        <sz val="18"/>
        <rFont val="仿宋_GB2312"/>
        <family val="2"/>
        <charset val="-122"/>
      </rPr>
      <t>融安县公益性墓地及殡仪馆项目</t>
    </r>
  </si>
  <si>
    <r>
      <rPr>
        <sz val="18"/>
        <rFont val="仿宋_GB2312"/>
        <family val="2"/>
        <charset val="-122"/>
      </rPr>
      <t>建筑面积</t>
    </r>
    <r>
      <rPr>
        <sz val="18"/>
        <rFont val="Times New Roman"/>
        <family val="2"/>
        <charset val="-122"/>
      </rPr>
      <t>132003</t>
    </r>
    <r>
      <rPr>
        <sz val="18"/>
        <rFont val="仿宋_GB2312"/>
        <family val="2"/>
        <charset val="-122"/>
      </rPr>
      <t>平方米，建设骨灰安放设施、火化炉和环保设备等其他配套设施</t>
    </r>
  </si>
  <si>
    <r>
      <rPr>
        <sz val="18"/>
        <rFont val="仿宋_GB2312"/>
        <family val="2"/>
        <charset val="-122"/>
      </rPr>
      <t>施工单位进场，开始清表</t>
    </r>
  </si>
  <si>
    <r>
      <rPr>
        <sz val="18"/>
        <rFont val="仿宋_GB2312"/>
        <family val="2"/>
        <charset val="-122"/>
      </rPr>
      <t>完成临时道路及殡仪馆区清表工作</t>
    </r>
  </si>
  <si>
    <r>
      <rPr>
        <sz val="18"/>
        <rFont val="仿宋_GB2312"/>
        <family val="2"/>
        <charset val="-122"/>
      </rPr>
      <t>完成殡仪馆区场地平整及临时设施建设</t>
    </r>
  </si>
  <si>
    <r>
      <rPr>
        <sz val="18"/>
        <rFont val="仿宋_GB2312"/>
        <family val="2"/>
        <charset val="-122"/>
      </rPr>
      <t>完成殡仪馆主体框架建设</t>
    </r>
  </si>
  <si>
    <r>
      <rPr>
        <sz val="18"/>
        <rFont val="仿宋_GB2312"/>
        <family val="2"/>
        <charset val="-122"/>
      </rPr>
      <t>融安县康养中心项目</t>
    </r>
  </si>
  <si>
    <r>
      <rPr>
        <sz val="18"/>
        <rFont val="仿宋_GB2312"/>
        <family val="2"/>
        <charset val="-122"/>
      </rPr>
      <t>融安县民政局</t>
    </r>
  </si>
  <si>
    <r>
      <rPr>
        <sz val="18"/>
        <rFont val="仿宋_GB2312"/>
        <family val="2"/>
        <charset val="-122"/>
      </rPr>
      <t>项目建筑总面积约</t>
    </r>
    <r>
      <rPr>
        <sz val="18"/>
        <rFont val="Times New Roman"/>
        <family val="2"/>
        <charset val="-122"/>
      </rPr>
      <t>24081.33</t>
    </r>
    <r>
      <rPr>
        <sz val="18"/>
        <rFont val="仿宋_GB2312"/>
        <family val="2"/>
        <charset val="-122"/>
      </rPr>
      <t>平方米。设计养老床位</t>
    </r>
    <r>
      <rPr>
        <sz val="18"/>
        <rFont val="Times New Roman"/>
        <family val="2"/>
        <charset val="-122"/>
      </rPr>
      <t>408</t>
    </r>
    <r>
      <rPr>
        <sz val="18"/>
        <rFont val="仿宋_GB2312"/>
        <family val="2"/>
        <charset val="-122"/>
      </rPr>
      <t>张。项目用地面积约</t>
    </r>
    <r>
      <rPr>
        <sz val="18"/>
        <rFont val="Times New Roman"/>
        <family val="2"/>
        <charset val="-122"/>
      </rPr>
      <t>30271.52</t>
    </r>
    <r>
      <rPr>
        <sz val="18"/>
        <rFont val="仿宋_GB2312"/>
        <family val="2"/>
        <charset val="-122"/>
      </rPr>
      <t>平方米</t>
    </r>
  </si>
  <si>
    <r>
      <rPr>
        <sz val="18"/>
        <rFont val="仿宋_GB2312"/>
        <family val="2"/>
        <charset val="-122"/>
      </rPr>
      <t>完成前期工作，正在开展施工图设计等前期工作</t>
    </r>
  </si>
  <si>
    <r>
      <rPr>
        <sz val="18"/>
        <rFont val="仿宋_GB2312"/>
        <family val="2"/>
        <charset val="-122"/>
      </rPr>
      <t>完成总工程量的</t>
    </r>
    <r>
      <rPr>
        <sz val="18"/>
        <rFont val="Times New Roman"/>
        <family val="2"/>
        <charset val="-122"/>
      </rPr>
      <t>5%</t>
    </r>
    <r>
      <rPr>
        <sz val="18"/>
        <rFont val="仿宋_GB2312"/>
        <family val="2"/>
        <charset val="-122"/>
      </rPr>
      <t>，开展</t>
    </r>
    <r>
      <rPr>
        <sz val="18"/>
        <rFont val="Times New Roman"/>
        <family val="2"/>
        <charset val="-122"/>
      </rPr>
      <t>“</t>
    </r>
    <r>
      <rPr>
        <sz val="18"/>
        <rFont val="仿宋_GB2312"/>
        <family val="2"/>
        <charset val="-122"/>
      </rPr>
      <t>三通一平</t>
    </r>
    <r>
      <rPr>
        <sz val="18"/>
        <rFont val="Times New Roman"/>
        <family val="2"/>
        <charset val="-122"/>
      </rPr>
      <t>”</t>
    </r>
    <r>
      <rPr>
        <sz val="18"/>
        <rFont val="仿宋_GB2312"/>
        <family val="2"/>
        <charset val="-122"/>
      </rPr>
      <t>和基础土石方施工工作</t>
    </r>
  </si>
  <si>
    <r>
      <rPr>
        <sz val="18"/>
        <rFont val="仿宋_GB2312"/>
        <family val="2"/>
        <charset val="-122"/>
      </rPr>
      <t>完成总工程量的</t>
    </r>
    <r>
      <rPr>
        <sz val="18"/>
        <rFont val="Times New Roman"/>
        <family val="2"/>
        <charset val="-122"/>
      </rPr>
      <t>10%</t>
    </r>
    <r>
      <rPr>
        <sz val="18"/>
        <rFont val="仿宋_GB2312"/>
        <family val="2"/>
        <charset val="-122"/>
      </rPr>
      <t>，开展施工等工作</t>
    </r>
  </si>
  <si>
    <r>
      <rPr>
        <sz val="18"/>
        <rFont val="仿宋_GB2312"/>
        <family val="2"/>
        <charset val="-122"/>
      </rPr>
      <t>融水苗族自治县殡葬服务设施建设项目</t>
    </r>
  </si>
  <si>
    <r>
      <rPr>
        <sz val="18"/>
        <rFont val="仿宋_GB2312"/>
        <family val="2"/>
        <charset val="-122"/>
      </rPr>
      <t>新建一栋殡仪用房，两栋骨灰楼</t>
    </r>
  </si>
  <si>
    <r>
      <rPr>
        <sz val="18"/>
        <rFont val="仿宋_GB2312"/>
        <family val="2"/>
        <charset val="-122"/>
      </rPr>
      <t>完成施工图设计、预算编制等工作</t>
    </r>
  </si>
  <si>
    <r>
      <rPr>
        <sz val="18"/>
        <rFont val="仿宋_GB2312"/>
        <family val="2"/>
        <charset val="-122"/>
      </rPr>
      <t>完成招投标工作开工建设</t>
    </r>
  </si>
  <si>
    <r>
      <rPr>
        <sz val="18"/>
        <rFont val="仿宋_GB2312"/>
        <family val="2"/>
        <charset val="-122"/>
      </rPr>
      <t>柳州市阳和街道社区综合服务中心</t>
    </r>
  </si>
  <si>
    <r>
      <rPr>
        <sz val="18"/>
        <rFont val="仿宋_GB2312"/>
        <family val="2"/>
        <charset val="-122"/>
      </rPr>
      <t>建设一栋社区卫生服务中心，占地面积</t>
    </r>
    <r>
      <rPr>
        <sz val="18"/>
        <rFont val="Times New Roman"/>
        <family val="2"/>
        <charset val="-122"/>
      </rPr>
      <t>8.46</t>
    </r>
    <r>
      <rPr>
        <sz val="18"/>
        <rFont val="仿宋_GB2312"/>
        <family val="2"/>
        <charset val="-122"/>
      </rPr>
      <t>亩，总建筑面积约为</t>
    </r>
    <r>
      <rPr>
        <sz val="18"/>
        <rFont val="Times New Roman"/>
        <family val="2"/>
        <charset val="-122"/>
      </rPr>
      <t>1.58</t>
    </r>
    <r>
      <rPr>
        <sz val="18"/>
        <rFont val="仿宋_GB2312"/>
        <family val="2"/>
        <charset val="-122"/>
      </rPr>
      <t>万平方米，主要建设一栋综合卫生服务中心及其配套工程</t>
    </r>
  </si>
  <si>
    <r>
      <rPr>
        <sz val="18"/>
        <rFont val="仿宋_GB2312"/>
        <family val="2"/>
        <charset val="-122"/>
      </rPr>
      <t>协调土地事宜</t>
    </r>
  </si>
  <si>
    <r>
      <rPr>
        <sz val="18"/>
        <rFont val="仿宋_GB2312"/>
        <family val="2"/>
        <charset val="-122"/>
      </rPr>
      <t>筹集资金办理土地出让手续</t>
    </r>
  </si>
  <si>
    <r>
      <rPr>
        <sz val="18"/>
        <rFont val="仿宋_GB2312"/>
        <family val="2"/>
        <charset val="-122"/>
      </rPr>
      <t>勘察、设计等项目前期工作推进</t>
    </r>
  </si>
  <si>
    <r>
      <rPr>
        <sz val="18"/>
        <rFont val="仿宋_GB2312"/>
        <family val="2"/>
        <charset val="-122"/>
      </rPr>
      <t>建设一批公墓项目</t>
    </r>
  </si>
  <si>
    <r>
      <rPr>
        <sz val="18"/>
        <rFont val="仿宋_GB2312"/>
        <family val="2"/>
        <charset val="-122"/>
      </rPr>
      <t>市公墓管理处</t>
    </r>
    <r>
      <rPr>
        <sz val="18"/>
        <rFont val="Times New Roman"/>
        <family val="2"/>
        <charset val="-122"/>
      </rPr>
      <t xml:space="preserve">
</t>
    </r>
    <r>
      <rPr>
        <sz val="18"/>
        <rFont val="仿宋_GB2312"/>
        <family val="2"/>
        <charset val="-122"/>
      </rPr>
      <t>各县（区）民政局</t>
    </r>
  </si>
  <si>
    <r>
      <rPr>
        <sz val="18"/>
        <rFont val="仿宋_GB2312"/>
        <family val="2"/>
        <charset val="-122"/>
      </rPr>
      <t>市民政局</t>
    </r>
  </si>
  <si>
    <r>
      <rPr>
        <sz val="18"/>
        <rFont val="仿宋_GB2312"/>
        <family val="2"/>
        <charset val="-122"/>
      </rPr>
      <t>建设一批公墓项目（西山公墓后面生态墓、西山公墓安详生态墓区、融水县公益性公墓等项目）</t>
    </r>
  </si>
  <si>
    <r>
      <rPr>
        <sz val="18"/>
        <rFont val="仿宋_GB2312"/>
        <family val="2"/>
        <charset val="-122"/>
      </rPr>
      <t>子项目西山公墓后门生态墓开工，其他子项目开展项目前期</t>
    </r>
  </si>
  <si>
    <r>
      <rPr>
        <sz val="18"/>
        <rFont val="仿宋_GB2312"/>
        <family val="2"/>
        <charset val="-122"/>
      </rPr>
      <t>子项目西山公墓后门生态墓建设，其他子项目开展项目前期</t>
    </r>
  </si>
  <si>
    <r>
      <rPr>
        <sz val="18"/>
        <rFont val="仿宋_GB2312"/>
        <family val="2"/>
        <charset val="-122"/>
      </rPr>
      <t>子项目西山公墓后门生态墓建设，西山公墓安详生态墓区开工，其他子项目招投标</t>
    </r>
  </si>
  <si>
    <r>
      <rPr>
        <sz val="18"/>
        <rFont val="仿宋_GB2312"/>
        <family val="2"/>
        <charset val="-122"/>
      </rPr>
      <t>子项目西山公墓后门生态墓竣工，西山公墓安详生态墓区建设，其他子项目开工</t>
    </r>
  </si>
  <si>
    <r>
      <rPr>
        <sz val="18"/>
        <rFont val="仿宋_GB2312"/>
        <family val="2"/>
        <charset val="-122"/>
      </rPr>
      <t>柳州市民政福利园区提升改造工程</t>
    </r>
  </si>
  <si>
    <r>
      <rPr>
        <sz val="18"/>
        <rFont val="仿宋_GB2312"/>
        <family val="2"/>
        <charset val="-122"/>
      </rPr>
      <t>对市民政福利园区内</t>
    </r>
    <r>
      <rPr>
        <sz val="18"/>
        <rFont val="Times New Roman"/>
        <family val="2"/>
        <charset val="-122"/>
      </rPr>
      <t>4</t>
    </r>
    <r>
      <rPr>
        <sz val="18"/>
        <rFont val="仿宋_GB2312"/>
        <family val="2"/>
        <charset val="-122"/>
      </rPr>
      <t>个特困救助服务设施进行提升改造，主要包括消防设施提升完善，主体大楼水电线路整体维修及扩容等，项目改造总面积约</t>
    </r>
    <r>
      <rPr>
        <sz val="18"/>
        <rFont val="Times New Roman"/>
        <family val="2"/>
        <charset val="-122"/>
      </rPr>
      <t>45503</t>
    </r>
    <r>
      <rPr>
        <sz val="18"/>
        <rFont val="仿宋_GB2312"/>
        <family val="2"/>
        <charset val="-122"/>
      </rPr>
      <t>平方米</t>
    </r>
  </si>
  <si>
    <r>
      <rPr>
        <sz val="18"/>
        <rFont val="仿宋_GB2312"/>
        <family val="2"/>
        <charset val="-122"/>
      </rPr>
      <t>子项目柳州市儿童福利院提升改造工程开工，其他子项目完善项目前期工作</t>
    </r>
  </si>
  <si>
    <r>
      <rPr>
        <sz val="18"/>
        <rFont val="仿宋_GB2312"/>
        <family val="2"/>
        <charset val="-122"/>
      </rPr>
      <t>子项目柳州市儿童福利院提升改造工程竣工，其他子项目完善项目前期工作，开展招投标工作</t>
    </r>
  </si>
  <si>
    <r>
      <rPr>
        <sz val="18"/>
        <rFont val="仿宋_GB2312"/>
        <family val="2"/>
        <charset val="-122"/>
      </rPr>
      <t>子项目开工</t>
    </r>
  </si>
  <si>
    <r>
      <rPr>
        <sz val="18"/>
        <rFont val="仿宋_GB2312"/>
        <family val="2"/>
        <charset val="-122"/>
      </rPr>
      <t>建设一批街道社区养老中心（二期）</t>
    </r>
  </si>
  <si>
    <r>
      <rPr>
        <sz val="18"/>
        <rFont val="仿宋_GB2312"/>
        <family val="2"/>
        <charset val="-122"/>
      </rPr>
      <t>各城区民政局</t>
    </r>
  </si>
  <si>
    <r>
      <rPr>
        <sz val="18"/>
        <rFont val="仿宋_GB2312"/>
        <family val="2"/>
        <charset val="-122"/>
      </rPr>
      <t>建设</t>
    </r>
    <r>
      <rPr>
        <sz val="18"/>
        <rFont val="Times New Roman"/>
        <family val="2"/>
        <charset val="-122"/>
      </rPr>
      <t>10</t>
    </r>
    <r>
      <rPr>
        <sz val="18"/>
        <rFont val="仿宋_GB2312"/>
        <family val="2"/>
        <charset val="-122"/>
      </rPr>
      <t>个街道社区（公园街道、河东街道、静兰街道、鸣翠街道、长风社区、跃进社区、驾鹤街道、白露街道、南环街道、麒麟街道）养老中心</t>
    </r>
  </si>
  <si>
    <r>
      <rPr>
        <sz val="18"/>
        <rFont val="仿宋_GB2312"/>
        <family val="2"/>
        <charset val="-122"/>
      </rPr>
      <t>完成项目前期</t>
    </r>
  </si>
  <si>
    <r>
      <rPr>
        <sz val="18"/>
        <rFont val="仿宋_GB2312"/>
        <family val="2"/>
        <charset val="-122"/>
      </rPr>
      <t>项目招投标</t>
    </r>
  </si>
  <si>
    <r>
      <rPr>
        <sz val="18"/>
        <rFont val="仿宋_GB2312"/>
        <family val="2"/>
        <charset val="-122"/>
      </rPr>
      <t>秋澜颐养中心</t>
    </r>
  </si>
  <si>
    <r>
      <t>A</t>
    </r>
    <r>
      <rPr>
        <sz val="18"/>
        <rFont val="仿宋_GB2312"/>
        <family val="2"/>
        <charset val="-122"/>
      </rPr>
      <t>地块用地面积</t>
    </r>
    <r>
      <rPr>
        <sz val="18"/>
        <rFont val="Times New Roman"/>
        <family val="2"/>
        <charset val="-122"/>
      </rPr>
      <t>12</t>
    </r>
    <r>
      <rPr>
        <sz val="18"/>
        <rFont val="仿宋_GB2312"/>
        <family val="2"/>
        <charset val="-122"/>
      </rPr>
      <t>万平方米，总建筑面积</t>
    </r>
    <r>
      <rPr>
        <sz val="18"/>
        <rFont val="Times New Roman"/>
        <family val="2"/>
        <charset val="-122"/>
      </rPr>
      <t>25</t>
    </r>
    <r>
      <rPr>
        <sz val="18"/>
        <rFont val="仿宋_GB2312"/>
        <family val="2"/>
        <charset val="-122"/>
      </rPr>
      <t>万平方米。主要建设高层和多层住宅及配套用房等。</t>
    </r>
    <r>
      <rPr>
        <sz val="18"/>
        <rFont val="Times New Roman"/>
        <family val="2"/>
        <charset val="-122"/>
      </rPr>
      <t>B</t>
    </r>
    <r>
      <rPr>
        <sz val="18"/>
        <rFont val="仿宋_GB2312"/>
        <family val="2"/>
        <charset val="-122"/>
      </rPr>
      <t>地块用地面积</t>
    </r>
    <r>
      <rPr>
        <sz val="18"/>
        <rFont val="Times New Roman"/>
        <family val="2"/>
        <charset val="-122"/>
      </rPr>
      <t>4</t>
    </r>
    <r>
      <rPr>
        <sz val="18"/>
        <rFont val="仿宋_GB2312"/>
        <family val="2"/>
        <charset val="-122"/>
      </rPr>
      <t>万平方米，总建筑面积</t>
    </r>
    <r>
      <rPr>
        <sz val="18"/>
        <rFont val="Times New Roman"/>
        <family val="2"/>
        <charset val="-122"/>
      </rPr>
      <t>6.4</t>
    </r>
    <r>
      <rPr>
        <sz val="18"/>
        <rFont val="仿宋_GB2312"/>
        <family val="2"/>
        <charset val="-122"/>
      </rPr>
      <t>万平方米。主要多层住宅、养老服务中心及配套用房等</t>
    </r>
  </si>
  <si>
    <r>
      <rPr>
        <sz val="18"/>
        <rFont val="仿宋_GB2312"/>
        <family val="2"/>
        <charset val="-122"/>
      </rPr>
      <t>二期竣工，三期主体主体结构施工</t>
    </r>
  </si>
  <si>
    <r>
      <rPr>
        <sz val="18"/>
        <rFont val="仿宋_GB2312"/>
        <family val="2"/>
        <charset val="-122"/>
      </rPr>
      <t>二期装饰装修施工、配套进场施工</t>
    </r>
  </si>
  <si>
    <r>
      <rPr>
        <sz val="18"/>
        <rFont val="仿宋_GB2312"/>
        <family val="2"/>
        <charset val="-122"/>
      </rPr>
      <t>二期装饰装修施工、配套施工</t>
    </r>
  </si>
  <si>
    <r>
      <rPr>
        <sz val="18"/>
        <rFont val="仿宋_GB2312"/>
        <family val="2"/>
        <charset val="-122"/>
      </rPr>
      <t>二期完工交付</t>
    </r>
  </si>
  <si>
    <r>
      <rPr>
        <sz val="18"/>
        <rFont val="仿宋_GB2312"/>
        <family val="2"/>
        <charset val="-122"/>
      </rPr>
      <t>柳州市龙头山公墓项目</t>
    </r>
  </si>
  <si>
    <r>
      <rPr>
        <sz val="18"/>
        <rFont val="仿宋_GB2312"/>
        <family val="2"/>
        <charset val="-122"/>
      </rPr>
      <t>总建筑面积</t>
    </r>
    <r>
      <rPr>
        <sz val="18"/>
        <rFont val="Times New Roman"/>
        <family val="2"/>
        <charset val="-122"/>
      </rPr>
      <t>11550</t>
    </r>
    <r>
      <rPr>
        <sz val="18"/>
        <rFont val="仿宋_GB2312"/>
        <family val="2"/>
        <charset val="-122"/>
      </rPr>
      <t>平方米，普通墓穴</t>
    </r>
    <r>
      <rPr>
        <sz val="18"/>
        <rFont val="Times New Roman"/>
        <family val="2"/>
        <charset val="-122"/>
      </rPr>
      <t>4.5</t>
    </r>
    <r>
      <rPr>
        <sz val="18"/>
        <rFont val="仿宋_GB2312"/>
        <family val="2"/>
        <charset val="-122"/>
      </rPr>
      <t>万个，草坪式墓位</t>
    </r>
    <r>
      <rPr>
        <sz val="18"/>
        <rFont val="Times New Roman"/>
        <family val="2"/>
        <charset val="-122"/>
      </rPr>
      <t>5000</t>
    </r>
    <r>
      <rPr>
        <sz val="18"/>
        <rFont val="仿宋_GB2312"/>
        <family val="2"/>
        <charset val="-122"/>
      </rPr>
      <t>个，树葬式墓位</t>
    </r>
    <r>
      <rPr>
        <sz val="18"/>
        <rFont val="Times New Roman"/>
        <family val="2"/>
        <charset val="-122"/>
      </rPr>
      <t>5000</t>
    </r>
    <r>
      <rPr>
        <sz val="18"/>
        <rFont val="仿宋_GB2312"/>
        <family val="2"/>
        <charset val="-122"/>
      </rPr>
      <t>个</t>
    </r>
  </si>
  <si>
    <r>
      <rPr>
        <sz val="18"/>
        <rFont val="仿宋_GB2312"/>
        <family val="2"/>
        <charset val="-122"/>
      </rPr>
      <t>完成接待中心基础建设</t>
    </r>
  </si>
  <si>
    <r>
      <rPr>
        <sz val="18"/>
        <rFont val="仿宋_GB2312"/>
        <family val="2"/>
        <charset val="-122"/>
      </rPr>
      <t>加快项目建设用地的报批工作</t>
    </r>
  </si>
  <si>
    <r>
      <rPr>
        <sz val="18"/>
        <rFont val="仿宋_GB2312"/>
        <family val="2"/>
        <charset val="-122"/>
      </rPr>
      <t>完成项目建设用地报批工作</t>
    </r>
  </si>
  <si>
    <r>
      <rPr>
        <sz val="18"/>
        <rFont val="仿宋_GB2312"/>
        <family val="2"/>
        <charset val="-122"/>
      </rPr>
      <t>完成建设用地拍地工作</t>
    </r>
  </si>
  <si>
    <r>
      <rPr>
        <sz val="18"/>
        <rFont val="仿宋_GB2312"/>
        <family val="2"/>
        <charset val="-122"/>
      </rPr>
      <t>柳城县殡葬服务基础设施建设项目</t>
    </r>
  </si>
  <si>
    <r>
      <rPr>
        <sz val="18"/>
        <rFont val="仿宋_GB2312"/>
        <family val="2"/>
        <charset val="-122"/>
      </rPr>
      <t>本项目包括</t>
    </r>
    <r>
      <rPr>
        <sz val="18"/>
        <rFont val="Times New Roman"/>
        <family val="2"/>
        <charset val="-122"/>
      </rPr>
      <t>4</t>
    </r>
    <r>
      <rPr>
        <sz val="18"/>
        <rFont val="仿宋_GB2312"/>
        <family val="2"/>
        <charset val="-122"/>
      </rPr>
      <t>个子项目</t>
    </r>
    <r>
      <rPr>
        <sz val="18"/>
        <rFont val="Times New Roman"/>
        <family val="2"/>
        <charset val="-122"/>
      </rPr>
      <t xml:space="preserve">
1.</t>
    </r>
    <r>
      <rPr>
        <sz val="18"/>
        <rFont val="仿宋_GB2312"/>
        <family val="2"/>
        <charset val="-122"/>
      </rPr>
      <t>柳城县殡仪馆占地面积</t>
    </r>
    <r>
      <rPr>
        <sz val="18"/>
        <rFont val="Times New Roman"/>
        <family val="2"/>
        <charset val="-122"/>
      </rPr>
      <t>63</t>
    </r>
    <r>
      <rPr>
        <sz val="18"/>
        <rFont val="仿宋_GB2312"/>
        <family val="2"/>
        <charset val="-122"/>
      </rPr>
      <t>亩，建筑面积</t>
    </r>
    <r>
      <rPr>
        <sz val="18"/>
        <rFont val="Times New Roman"/>
        <family val="2"/>
        <charset val="-122"/>
      </rPr>
      <t>7000</t>
    </r>
    <r>
      <rPr>
        <sz val="18"/>
        <rFont val="仿宋_GB2312"/>
        <family val="2"/>
        <charset val="-122"/>
      </rPr>
      <t>平方米，设计最高殡殓服务能力</t>
    </r>
    <r>
      <rPr>
        <sz val="18"/>
        <rFont val="Times New Roman"/>
        <family val="2"/>
        <charset val="-122"/>
      </rPr>
      <t>5000</t>
    </r>
    <r>
      <rPr>
        <sz val="18"/>
        <rFont val="仿宋_GB2312"/>
        <family val="2"/>
        <charset val="-122"/>
      </rPr>
      <t>具</t>
    </r>
    <r>
      <rPr>
        <sz val="18"/>
        <rFont val="Times New Roman"/>
        <family val="2"/>
        <charset val="-122"/>
      </rPr>
      <t>/</t>
    </r>
    <r>
      <rPr>
        <sz val="18"/>
        <rFont val="仿宋_GB2312"/>
        <family val="2"/>
        <charset val="-122"/>
      </rPr>
      <t>年</t>
    </r>
    <r>
      <rPr>
        <sz val="18"/>
        <rFont val="Times New Roman"/>
        <family val="2"/>
        <charset val="-122"/>
      </rPr>
      <t xml:space="preserve">
2.</t>
    </r>
    <r>
      <rPr>
        <sz val="18"/>
        <rFont val="仿宋_GB2312"/>
        <family val="2"/>
        <charset val="-122"/>
      </rPr>
      <t>柳城县公益性骨灰堂占地面积</t>
    </r>
    <r>
      <rPr>
        <sz val="18"/>
        <rFont val="Times New Roman"/>
        <family val="2"/>
        <charset val="-122"/>
      </rPr>
      <t>37</t>
    </r>
    <r>
      <rPr>
        <sz val="18"/>
        <rFont val="仿宋_GB2312"/>
        <family val="2"/>
        <charset val="-122"/>
      </rPr>
      <t>亩，建筑面积</t>
    </r>
    <r>
      <rPr>
        <sz val="18"/>
        <rFont val="Times New Roman"/>
        <family val="2"/>
        <charset val="-122"/>
      </rPr>
      <t>4858.00</t>
    </r>
    <r>
      <rPr>
        <sz val="18"/>
        <rFont val="仿宋_GB2312"/>
        <family val="2"/>
        <charset val="-122"/>
      </rPr>
      <t>平方米，设计格位</t>
    </r>
    <r>
      <rPr>
        <sz val="18"/>
        <rFont val="Times New Roman"/>
        <family val="2"/>
        <charset val="-122"/>
      </rPr>
      <t>15000</t>
    </r>
    <r>
      <rPr>
        <sz val="18"/>
        <rFont val="仿宋_GB2312"/>
        <family val="2"/>
        <charset val="-122"/>
      </rPr>
      <t>个。</t>
    </r>
    <r>
      <rPr>
        <sz val="18"/>
        <rFont val="Times New Roman"/>
        <family val="2"/>
        <charset val="-122"/>
      </rPr>
      <t xml:space="preserve">
3.</t>
    </r>
    <r>
      <rPr>
        <sz val="18"/>
        <rFont val="仿宋_GB2312"/>
        <family val="2"/>
        <charset val="-122"/>
      </rPr>
      <t>柳城县城乡公益性公墓占地面积</t>
    </r>
    <r>
      <rPr>
        <sz val="18"/>
        <rFont val="Times New Roman"/>
        <family val="2"/>
        <charset val="-122"/>
      </rPr>
      <t>100</t>
    </r>
    <r>
      <rPr>
        <sz val="18"/>
        <rFont val="仿宋_GB2312"/>
        <family val="2"/>
        <charset val="-122"/>
      </rPr>
      <t>亩，设计墓穴</t>
    </r>
    <r>
      <rPr>
        <sz val="18"/>
        <rFont val="Times New Roman"/>
        <family val="2"/>
        <charset val="-122"/>
      </rPr>
      <t>30000</t>
    </r>
    <r>
      <rPr>
        <sz val="18"/>
        <rFont val="仿宋_GB2312"/>
        <family val="2"/>
        <charset val="-122"/>
      </rPr>
      <t>个。</t>
    </r>
    <r>
      <rPr>
        <sz val="18"/>
        <rFont val="Times New Roman"/>
        <family val="2"/>
        <charset val="-122"/>
      </rPr>
      <t xml:space="preserve">
4.</t>
    </r>
    <r>
      <rPr>
        <sz val="18"/>
        <rFont val="仿宋_GB2312"/>
        <family val="2"/>
        <charset val="-122"/>
      </rPr>
      <t>县城乡经营性公墓占地面积</t>
    </r>
    <r>
      <rPr>
        <sz val="18"/>
        <rFont val="Times New Roman"/>
        <family val="2"/>
        <charset val="-122"/>
      </rPr>
      <t>500</t>
    </r>
    <r>
      <rPr>
        <sz val="18"/>
        <rFont val="仿宋_GB2312"/>
        <family val="2"/>
        <charset val="-122"/>
      </rPr>
      <t>亩，设计墓穴</t>
    </r>
    <r>
      <rPr>
        <sz val="18"/>
        <rFont val="Times New Roman"/>
        <family val="2"/>
        <charset val="-122"/>
      </rPr>
      <t>165400</t>
    </r>
    <r>
      <rPr>
        <sz val="18"/>
        <rFont val="仿宋_GB2312"/>
        <family val="2"/>
        <charset val="-122"/>
      </rPr>
      <t>个</t>
    </r>
  </si>
  <si>
    <r>
      <t>2023</t>
    </r>
    <r>
      <rPr>
        <sz val="18"/>
        <rFont val="仿宋_GB2312"/>
        <family val="2"/>
        <charset val="-122"/>
      </rPr>
      <t>年</t>
    </r>
    <r>
      <rPr>
        <sz val="18"/>
        <rFont val="Times New Roman"/>
        <family val="2"/>
        <charset val="-122"/>
      </rPr>
      <t>3</t>
    </r>
    <r>
      <rPr>
        <sz val="18"/>
        <rFont val="仿宋_GB2312"/>
        <family val="2"/>
        <charset val="-122"/>
      </rPr>
      <t>月</t>
    </r>
  </si>
  <si>
    <r>
      <rPr>
        <sz val="18"/>
        <rFont val="仿宋_GB2312"/>
        <family val="2"/>
        <charset val="-122"/>
      </rPr>
      <t>柳南区太阳村镇医养结合项目</t>
    </r>
  </si>
  <si>
    <r>
      <rPr>
        <sz val="18"/>
        <rFont val="仿宋_GB2312"/>
        <family val="2"/>
        <charset val="-122"/>
      </rPr>
      <t>总建筑面积</t>
    </r>
    <r>
      <rPr>
        <sz val="18"/>
        <rFont val="Times New Roman"/>
        <family val="2"/>
        <charset val="-122"/>
      </rPr>
      <t>4.9</t>
    </r>
    <r>
      <rPr>
        <sz val="18"/>
        <rFont val="仿宋_GB2312"/>
        <family val="2"/>
        <charset val="-122"/>
      </rPr>
      <t>万平方米，床位</t>
    </r>
    <r>
      <rPr>
        <sz val="18"/>
        <rFont val="Times New Roman"/>
        <family val="2"/>
        <charset val="-122"/>
      </rPr>
      <t>500</t>
    </r>
    <r>
      <rPr>
        <sz val="18"/>
        <rFont val="仿宋_GB2312"/>
        <family val="2"/>
        <charset val="-122"/>
      </rPr>
      <t>张</t>
    </r>
  </si>
  <si>
    <r>
      <rPr>
        <sz val="18"/>
        <rFont val="仿宋_GB2312"/>
        <family val="2"/>
        <charset val="-122"/>
      </rPr>
      <t>结构主体施工</t>
    </r>
  </si>
  <si>
    <r>
      <rPr>
        <sz val="18"/>
        <rFont val="仿宋_GB2312"/>
        <family val="2"/>
        <charset val="-122"/>
      </rPr>
      <t>结构主体施工及外墙施工</t>
    </r>
  </si>
  <si>
    <r>
      <rPr>
        <sz val="18"/>
        <rFont val="仿宋_GB2312"/>
        <family val="2"/>
        <charset val="-122"/>
      </rPr>
      <t>结构外墙施工及室内水电、暖通施工</t>
    </r>
  </si>
  <si>
    <r>
      <rPr>
        <sz val="18"/>
        <rFont val="仿宋_GB2312"/>
        <family val="2"/>
        <charset val="-122"/>
      </rPr>
      <t>室内水电、暖通、吊顶、地面、墙面施工</t>
    </r>
  </si>
  <si>
    <r>
      <rPr>
        <sz val="18"/>
        <rFont val="仿宋_GB2312"/>
        <family val="2"/>
        <charset val="-122"/>
      </rPr>
      <t>柳城县市民健康保障服务项目</t>
    </r>
  </si>
  <si>
    <r>
      <rPr>
        <sz val="18"/>
        <rFont val="仿宋_GB2312"/>
        <family val="2"/>
        <charset val="-122"/>
      </rPr>
      <t>占地面积约</t>
    </r>
    <r>
      <rPr>
        <sz val="18"/>
        <rFont val="Times New Roman"/>
        <family val="2"/>
        <charset val="-122"/>
      </rPr>
      <t>20.59</t>
    </r>
    <r>
      <rPr>
        <sz val="18"/>
        <rFont val="仿宋_GB2312"/>
        <family val="2"/>
        <charset val="-122"/>
      </rPr>
      <t>亩，总建筑面积</t>
    </r>
    <r>
      <rPr>
        <sz val="18"/>
        <rFont val="Times New Roman"/>
        <family val="2"/>
        <charset val="-122"/>
      </rPr>
      <t>41180</t>
    </r>
    <r>
      <rPr>
        <sz val="18"/>
        <rFont val="仿宋_GB2312"/>
        <family val="2"/>
        <charset val="-122"/>
      </rPr>
      <t>平方米，新建市民健康服务综合楼残疾人康复中心等</t>
    </r>
  </si>
  <si>
    <r>
      <rPr>
        <sz val="18"/>
        <rFont val="仿宋_GB2312"/>
        <family val="2"/>
        <charset val="-122"/>
      </rPr>
      <t>完成附属周转用房主体施工</t>
    </r>
    <r>
      <rPr>
        <sz val="18"/>
        <rFont val="Times New Roman"/>
        <family val="2"/>
        <charset val="-122"/>
      </rPr>
      <t>50%</t>
    </r>
    <r>
      <rPr>
        <sz val="18"/>
        <rFont val="仿宋_GB2312"/>
        <family val="2"/>
        <charset val="-122"/>
      </rPr>
      <t>、业务综合用房主体</t>
    </r>
    <r>
      <rPr>
        <sz val="18"/>
        <rFont val="Times New Roman"/>
        <family val="2"/>
        <charset val="-122"/>
      </rPr>
      <t>80%</t>
    </r>
    <r>
      <rPr>
        <sz val="18"/>
        <rFont val="仿宋_GB2312"/>
        <family val="2"/>
        <charset val="-122"/>
      </rPr>
      <t>、地下室主体完成</t>
    </r>
    <r>
      <rPr>
        <sz val="18"/>
        <rFont val="Times New Roman"/>
        <family val="2"/>
        <charset val="-122"/>
      </rPr>
      <t>20%</t>
    </r>
  </si>
  <si>
    <r>
      <rPr>
        <sz val="18"/>
        <rFont val="仿宋_GB2312"/>
        <family val="2"/>
        <charset val="-122"/>
      </rPr>
      <t>完成附属周转用房装修</t>
    </r>
    <r>
      <rPr>
        <sz val="18"/>
        <rFont val="Times New Roman"/>
        <family val="2"/>
        <charset val="-122"/>
      </rPr>
      <t>50%</t>
    </r>
    <r>
      <rPr>
        <sz val="18"/>
        <rFont val="仿宋_GB2312"/>
        <family val="2"/>
        <charset val="-122"/>
      </rPr>
      <t>，业务综合用房装修施工</t>
    </r>
    <r>
      <rPr>
        <sz val="18"/>
        <rFont val="Times New Roman"/>
        <family val="2"/>
        <charset val="-122"/>
      </rPr>
      <t>50%</t>
    </r>
    <r>
      <rPr>
        <sz val="18"/>
        <rFont val="仿宋_GB2312"/>
        <family val="2"/>
        <charset val="-122"/>
      </rPr>
      <t>，地下室主体完成</t>
    </r>
    <r>
      <rPr>
        <sz val="18"/>
        <rFont val="Times New Roman"/>
        <family val="2"/>
        <charset val="-122"/>
      </rPr>
      <t>100%</t>
    </r>
    <r>
      <rPr>
        <sz val="18"/>
        <rFont val="仿宋_GB2312"/>
        <family val="2"/>
        <charset val="-122"/>
      </rPr>
      <t>，残疾人康复中心主体</t>
    </r>
    <r>
      <rPr>
        <sz val="18"/>
        <rFont val="Times New Roman"/>
        <family val="2"/>
        <charset val="-122"/>
      </rPr>
      <t>50%</t>
    </r>
    <r>
      <rPr>
        <sz val="18"/>
        <rFont val="仿宋_GB2312"/>
        <family val="2"/>
        <charset val="-122"/>
      </rPr>
      <t>、特殊人员健康服务中心主体</t>
    </r>
    <r>
      <rPr>
        <sz val="18"/>
        <rFont val="Times New Roman"/>
        <family val="2"/>
        <charset val="-122"/>
      </rPr>
      <t>50%</t>
    </r>
    <r>
      <rPr>
        <sz val="18"/>
        <rFont val="仿宋_GB2312"/>
        <family val="2"/>
        <charset val="-122"/>
      </rPr>
      <t>，市民健康服务综合楼完成主体施工</t>
    </r>
    <r>
      <rPr>
        <sz val="18"/>
        <rFont val="Times New Roman"/>
        <family val="2"/>
        <charset val="-122"/>
      </rPr>
      <t>20%</t>
    </r>
  </si>
  <si>
    <r>
      <rPr>
        <sz val="18"/>
        <rFont val="仿宋_GB2312"/>
        <family val="2"/>
        <charset val="-122"/>
      </rPr>
      <t>完成附属周转用房装修</t>
    </r>
    <r>
      <rPr>
        <sz val="18"/>
        <rFont val="Times New Roman"/>
        <family val="2"/>
        <charset val="-122"/>
      </rPr>
      <t>90%</t>
    </r>
    <r>
      <rPr>
        <sz val="18"/>
        <rFont val="仿宋_GB2312"/>
        <family val="2"/>
        <charset val="-122"/>
      </rPr>
      <t>，业务综合用房装修施工</t>
    </r>
    <r>
      <rPr>
        <sz val="18"/>
        <rFont val="Times New Roman"/>
        <family val="2"/>
        <charset val="-122"/>
      </rPr>
      <t>90%</t>
    </r>
    <r>
      <rPr>
        <sz val="18"/>
        <rFont val="仿宋_GB2312"/>
        <family val="2"/>
        <charset val="-122"/>
      </rPr>
      <t>，地下室装修</t>
    </r>
    <r>
      <rPr>
        <sz val="18"/>
        <rFont val="Times New Roman"/>
        <family val="2"/>
        <charset val="-122"/>
      </rPr>
      <t>50%</t>
    </r>
    <r>
      <rPr>
        <sz val="18"/>
        <rFont val="仿宋_GB2312"/>
        <family val="2"/>
        <charset val="-122"/>
      </rPr>
      <t>，残疾人康复中心主体</t>
    </r>
    <r>
      <rPr>
        <sz val="18"/>
        <rFont val="Times New Roman"/>
        <family val="2"/>
        <charset val="-122"/>
      </rPr>
      <t>100%</t>
    </r>
    <r>
      <rPr>
        <sz val="18"/>
        <rFont val="仿宋_GB2312"/>
        <family val="2"/>
        <charset val="-122"/>
      </rPr>
      <t>、特殊人员健康服务中心主体</t>
    </r>
    <r>
      <rPr>
        <sz val="18"/>
        <rFont val="Times New Roman"/>
        <family val="2"/>
        <charset val="-122"/>
      </rPr>
      <t>100%</t>
    </r>
    <r>
      <rPr>
        <sz val="18"/>
        <rFont val="仿宋_GB2312"/>
        <family val="2"/>
        <charset val="-122"/>
      </rPr>
      <t>，市民健康服务综合楼完成主体施工</t>
    </r>
    <r>
      <rPr>
        <sz val="18"/>
        <rFont val="Times New Roman"/>
        <family val="2"/>
        <charset val="-122"/>
      </rPr>
      <t>50%</t>
    </r>
  </si>
  <si>
    <r>
      <rPr>
        <sz val="18"/>
        <rFont val="仿宋_GB2312"/>
        <family val="2"/>
        <charset val="-122"/>
      </rPr>
      <t>完成附属周转用房装修</t>
    </r>
    <r>
      <rPr>
        <sz val="18"/>
        <rFont val="Times New Roman"/>
        <family val="2"/>
        <charset val="-122"/>
      </rPr>
      <t>90%</t>
    </r>
    <r>
      <rPr>
        <sz val="18"/>
        <rFont val="仿宋_GB2312"/>
        <family val="2"/>
        <charset val="-122"/>
      </rPr>
      <t>，业务综合用房装修施工</t>
    </r>
    <r>
      <rPr>
        <sz val="18"/>
        <rFont val="Times New Roman"/>
        <family val="2"/>
        <charset val="-122"/>
      </rPr>
      <t>90%</t>
    </r>
    <r>
      <rPr>
        <sz val="18"/>
        <rFont val="仿宋_GB2312"/>
        <family val="2"/>
        <charset val="-122"/>
      </rPr>
      <t>，地下室装修</t>
    </r>
    <r>
      <rPr>
        <sz val="18"/>
        <rFont val="Times New Roman"/>
        <family val="2"/>
        <charset val="-122"/>
      </rPr>
      <t>80%</t>
    </r>
    <r>
      <rPr>
        <sz val="18"/>
        <rFont val="仿宋_GB2312"/>
        <family val="2"/>
        <charset val="-122"/>
      </rPr>
      <t>，残疾人康复中心装修</t>
    </r>
    <r>
      <rPr>
        <sz val="18"/>
        <rFont val="Times New Roman"/>
        <family val="2"/>
        <charset val="-122"/>
      </rPr>
      <t>60%</t>
    </r>
    <r>
      <rPr>
        <sz val="18"/>
        <rFont val="仿宋_GB2312"/>
        <family val="2"/>
        <charset val="-122"/>
      </rPr>
      <t>、特殊人员健康服务中心装修</t>
    </r>
    <r>
      <rPr>
        <sz val="18"/>
        <rFont val="Times New Roman"/>
        <family val="2"/>
        <charset val="-122"/>
      </rPr>
      <t>60%</t>
    </r>
    <r>
      <rPr>
        <sz val="18"/>
        <rFont val="仿宋_GB2312"/>
        <family val="2"/>
        <charset val="-122"/>
      </rPr>
      <t>，市民健康服务综合楼完成主体施工</t>
    </r>
    <r>
      <rPr>
        <sz val="18"/>
        <rFont val="Times New Roman"/>
        <family val="2"/>
        <charset val="-122"/>
      </rPr>
      <t>80%</t>
    </r>
  </si>
  <si>
    <r>
      <rPr>
        <sz val="18"/>
        <rFont val="仿宋_GB2312"/>
        <family val="2"/>
        <charset val="-122"/>
      </rPr>
      <t>柳州市行政拘留所迁建项目</t>
    </r>
  </si>
  <si>
    <r>
      <rPr>
        <sz val="18"/>
        <rFont val="仿宋_GB2312"/>
        <family val="2"/>
        <charset val="-122"/>
      </rPr>
      <t>市公安局</t>
    </r>
  </si>
  <si>
    <r>
      <rPr>
        <sz val="18"/>
        <rFont val="仿宋_GB2312"/>
        <family val="2"/>
        <charset val="-122"/>
      </rPr>
      <t>市公安局</t>
    </r>
    <r>
      <rPr>
        <sz val="18"/>
        <rFont val="Times New Roman"/>
        <family val="2"/>
        <charset val="-122"/>
      </rPr>
      <t xml:space="preserve">
</t>
    </r>
    <r>
      <rPr>
        <sz val="18"/>
        <rFont val="仿宋_GB2312"/>
        <family val="2"/>
        <charset val="-122"/>
      </rPr>
      <t>市发展改革委</t>
    </r>
  </si>
  <si>
    <r>
      <rPr>
        <sz val="18"/>
        <rFont val="仿宋_GB2312"/>
        <family val="2"/>
        <charset val="-122"/>
      </rPr>
      <t>总建筑面积</t>
    </r>
    <r>
      <rPr>
        <sz val="18"/>
        <rFont val="Times New Roman"/>
        <family val="2"/>
        <charset val="-122"/>
      </rPr>
      <t>28712.1</t>
    </r>
    <r>
      <rPr>
        <sz val="18"/>
        <rFont val="仿宋_GB2312"/>
        <family val="2"/>
        <charset val="-122"/>
      </rPr>
      <t>平方米。新建</t>
    </r>
    <r>
      <rPr>
        <sz val="18"/>
        <rFont val="Times New Roman"/>
        <family val="2"/>
        <charset val="-122"/>
      </rPr>
      <t>1</t>
    </r>
    <r>
      <rPr>
        <sz val="18"/>
        <rFont val="仿宋_GB2312"/>
        <family val="2"/>
        <charset val="-122"/>
      </rPr>
      <t>栋业务技术用房、拘室、门卫室等及道路、绿化、给排水、供电等附属设施</t>
    </r>
  </si>
  <si>
    <r>
      <rPr>
        <sz val="18"/>
        <rFont val="仿宋_GB2312"/>
        <family val="2"/>
        <charset val="-122"/>
      </rPr>
      <t>公安资源整合资金</t>
    </r>
  </si>
  <si>
    <r>
      <rPr>
        <sz val="18"/>
        <rFont val="仿宋_GB2312"/>
        <family val="2"/>
        <charset val="-122"/>
      </rPr>
      <t>完成土方工程</t>
    </r>
  </si>
  <si>
    <r>
      <rPr>
        <sz val="18"/>
        <rFont val="仿宋_GB2312"/>
        <family val="2"/>
        <charset val="-122"/>
      </rPr>
      <t>完成倒土证办理</t>
    </r>
  </si>
  <si>
    <r>
      <rPr>
        <sz val="18"/>
        <rFont val="仿宋_GB2312"/>
        <family val="2"/>
        <charset val="-122"/>
      </rPr>
      <t>解决场地部分坟地未清理问题</t>
    </r>
  </si>
  <si>
    <r>
      <rPr>
        <sz val="18"/>
        <rFont val="仿宋_GB2312"/>
        <family val="2"/>
        <charset val="-122"/>
      </rPr>
      <t>土方外运</t>
    </r>
  </si>
  <si>
    <r>
      <rPr>
        <sz val="18"/>
        <rFont val="仿宋_GB2312"/>
        <family val="2"/>
        <charset val="-122"/>
      </rPr>
      <t>鹿寨县殡仪馆工程</t>
    </r>
  </si>
  <si>
    <r>
      <rPr>
        <sz val="18"/>
        <rFont val="仿宋_GB2312"/>
        <family val="2"/>
        <charset val="-122"/>
      </rPr>
      <t>主要建设殡仪馆一座，总建筑面积</t>
    </r>
    <r>
      <rPr>
        <sz val="18"/>
        <rFont val="Times New Roman"/>
        <family val="2"/>
        <charset val="-122"/>
      </rPr>
      <t>6710</t>
    </r>
    <r>
      <rPr>
        <sz val="18"/>
        <rFont val="仿宋_GB2312"/>
        <family val="2"/>
        <charset val="-122"/>
      </rPr>
      <t>平方米</t>
    </r>
  </si>
  <si>
    <r>
      <rPr>
        <sz val="18"/>
        <rFont val="仿宋_GB2312"/>
        <family val="2"/>
        <charset val="-122"/>
      </rPr>
      <t>复工</t>
    </r>
  </si>
  <si>
    <r>
      <rPr>
        <sz val="18"/>
        <rFont val="仿宋_GB2312"/>
        <family val="2"/>
        <charset val="-122"/>
      </rPr>
      <t>进行边坡支护施工</t>
    </r>
  </si>
  <si>
    <r>
      <rPr>
        <sz val="18"/>
        <rFont val="仿宋_GB2312"/>
        <family val="2"/>
        <charset val="-122"/>
      </rPr>
      <t>进行基础施工</t>
    </r>
  </si>
  <si>
    <r>
      <rPr>
        <sz val="18"/>
        <rFont val="仿宋_GB2312"/>
        <family val="2"/>
        <charset val="-122"/>
      </rPr>
      <t>进行主体施工</t>
    </r>
  </si>
  <si>
    <r>
      <rPr>
        <sz val="18"/>
        <rFont val="仿宋_GB2312"/>
        <family val="2"/>
        <charset val="-122"/>
      </rPr>
      <t>柳州市公安局反恐训练基地</t>
    </r>
  </si>
  <si>
    <r>
      <rPr>
        <sz val="18"/>
        <rFont val="仿宋_GB2312"/>
        <family val="2"/>
        <charset val="-122"/>
      </rPr>
      <t>总建筑面积</t>
    </r>
    <r>
      <rPr>
        <sz val="18"/>
        <rFont val="Times New Roman"/>
        <family val="2"/>
        <charset val="-122"/>
      </rPr>
      <t>17927.09</t>
    </r>
    <r>
      <rPr>
        <sz val="18"/>
        <rFont val="仿宋_GB2312"/>
        <family val="2"/>
        <charset val="-122"/>
      </rPr>
      <t>平方米。新建教学综合楼、训练服务楼、宿舍楼、门卫室、地下车库以及室外警用训练场地等配套工程</t>
    </r>
  </si>
  <si>
    <r>
      <rPr>
        <sz val="18"/>
        <rFont val="仿宋_GB2312"/>
        <family val="2"/>
        <charset val="-122"/>
      </rPr>
      <t>基础及地下室施工</t>
    </r>
  </si>
  <si>
    <r>
      <rPr>
        <sz val="18"/>
        <rFont val="仿宋_GB2312"/>
        <family val="2"/>
        <charset val="-122"/>
      </rPr>
      <t>戒毒康复中心</t>
    </r>
  </si>
  <si>
    <r>
      <rPr>
        <sz val="18"/>
        <rFont val="仿宋_GB2312"/>
        <family val="2"/>
        <charset val="-122"/>
      </rPr>
      <t>原柳江看守所改建为可容纳</t>
    </r>
    <r>
      <rPr>
        <sz val="18"/>
        <rFont val="Times New Roman"/>
        <family val="2"/>
        <charset val="-122"/>
      </rPr>
      <t>500</t>
    </r>
    <r>
      <rPr>
        <sz val="18"/>
        <rFont val="仿宋_GB2312"/>
        <family val="2"/>
        <charset val="-122"/>
      </rPr>
      <t>张床位的柳州市戒毒康复中心</t>
    </r>
  </si>
  <si>
    <r>
      <rPr>
        <sz val="18"/>
        <rFont val="仿宋_GB2312"/>
        <family val="2"/>
        <charset val="-122"/>
      </rPr>
      <t>完成土方及部分拆除工程</t>
    </r>
  </si>
  <si>
    <r>
      <rPr>
        <sz val="18"/>
        <rFont val="仿宋_GB2312"/>
        <family val="2"/>
        <charset val="-122"/>
      </rPr>
      <t>未列入城建计划，财政无资金安排计划，缓建</t>
    </r>
  </si>
  <si>
    <r>
      <rPr>
        <sz val="18"/>
        <rFont val="仿宋_GB2312"/>
        <family val="2"/>
        <charset val="-122"/>
      </rPr>
      <t>柳州市警犬训练基地迁建项目</t>
    </r>
  </si>
  <si>
    <r>
      <rPr>
        <sz val="18"/>
        <rFont val="仿宋_GB2312"/>
        <family val="2"/>
        <charset val="-122"/>
      </rPr>
      <t>总建筑面积</t>
    </r>
    <r>
      <rPr>
        <sz val="18"/>
        <rFont val="Times New Roman"/>
        <family val="2"/>
        <charset val="-122"/>
      </rPr>
      <t>5030</t>
    </r>
    <r>
      <rPr>
        <sz val="18"/>
        <rFont val="仿宋_GB2312"/>
        <family val="2"/>
        <charset val="-122"/>
      </rPr>
      <t>平方米，建业务技术用房、犬舍、管理用房及大门、道路、绿化等附属配套设施</t>
    </r>
  </si>
  <si>
    <r>
      <rPr>
        <sz val="18"/>
        <rFont val="仿宋_GB2312"/>
        <family val="2"/>
        <charset val="-122"/>
      </rPr>
      <t>土石方开挖</t>
    </r>
  </si>
  <si>
    <r>
      <rPr>
        <sz val="18"/>
        <rFont val="仿宋_GB2312"/>
        <family val="2"/>
        <charset val="-122"/>
      </rPr>
      <t>融安县粮食和物资储备库仓储基础设施建设项目（一期）</t>
    </r>
  </si>
  <si>
    <r>
      <rPr>
        <sz val="18"/>
        <rFont val="仿宋_GB2312"/>
        <family val="2"/>
        <charset val="-122"/>
      </rPr>
      <t>项目用地面积</t>
    </r>
    <r>
      <rPr>
        <sz val="18"/>
        <rFont val="Times New Roman"/>
        <family val="2"/>
        <charset val="-122"/>
      </rPr>
      <t>6900</t>
    </r>
    <r>
      <rPr>
        <sz val="18"/>
        <rFont val="仿宋_GB2312"/>
        <family val="2"/>
        <charset val="-122"/>
      </rPr>
      <t>平方米，总建筑面积</t>
    </r>
    <r>
      <rPr>
        <sz val="18"/>
        <rFont val="Times New Roman"/>
        <family val="2"/>
        <charset val="-122"/>
      </rPr>
      <t>6848</t>
    </r>
    <r>
      <rPr>
        <sz val="18"/>
        <rFont val="仿宋_GB2312"/>
        <family val="2"/>
        <charset val="-122"/>
      </rPr>
      <t>平方米，一期建设</t>
    </r>
    <r>
      <rPr>
        <sz val="18"/>
        <rFont val="Times New Roman"/>
        <family val="2"/>
        <charset val="-122"/>
      </rPr>
      <t>4</t>
    </r>
    <r>
      <rPr>
        <sz val="18"/>
        <rFont val="仿宋_GB2312"/>
        <family val="2"/>
        <charset val="-122"/>
      </rPr>
      <t>栋散装平方仓、门卫室等配套设施</t>
    </r>
  </si>
  <si>
    <r>
      <rPr>
        <sz val="18"/>
        <rFont val="仿宋_GB2312"/>
        <family val="2"/>
        <charset val="-122"/>
      </rPr>
      <t>完成总工程量的</t>
    </r>
    <r>
      <rPr>
        <sz val="18"/>
        <rFont val="Times New Roman"/>
        <family val="2"/>
        <charset val="-122"/>
      </rPr>
      <t>30%</t>
    </r>
    <r>
      <rPr>
        <sz val="18"/>
        <rFont val="仿宋_GB2312"/>
        <family val="2"/>
        <charset val="-122"/>
      </rPr>
      <t>，完成场地内清理表土，部分回填土方，同步开展排水箱涵及主体结构施工工作</t>
    </r>
  </si>
  <si>
    <r>
      <rPr>
        <sz val="18"/>
        <rFont val="仿宋_GB2312"/>
        <family val="2"/>
        <charset val="-122"/>
      </rPr>
      <t>完成总工程量的</t>
    </r>
    <r>
      <rPr>
        <sz val="18"/>
        <rFont val="Times New Roman"/>
        <family val="2"/>
        <charset val="-122"/>
      </rPr>
      <t>40%</t>
    </r>
    <r>
      <rPr>
        <sz val="18"/>
        <rFont val="仿宋_GB2312"/>
        <family val="2"/>
        <charset val="-122"/>
      </rPr>
      <t>，进行</t>
    </r>
    <r>
      <rPr>
        <sz val="18"/>
        <rFont val="Times New Roman"/>
        <family val="2"/>
        <charset val="-122"/>
      </rPr>
      <t>4</t>
    </r>
    <r>
      <rPr>
        <sz val="18"/>
        <rFont val="仿宋_GB2312"/>
        <family val="2"/>
        <charset val="-122"/>
      </rPr>
      <t>栋散装平方仓、门卫室施工</t>
    </r>
  </si>
  <si>
    <r>
      <rPr>
        <sz val="18"/>
        <rFont val="仿宋_GB2312"/>
        <family val="2"/>
        <charset val="-122"/>
      </rPr>
      <t>完成总工程量的</t>
    </r>
    <r>
      <rPr>
        <sz val="18"/>
        <rFont val="Times New Roman"/>
        <family val="2"/>
        <charset val="-122"/>
      </rPr>
      <t>50%</t>
    </r>
    <r>
      <rPr>
        <sz val="18"/>
        <rFont val="仿宋_GB2312"/>
        <family val="2"/>
        <charset val="-122"/>
      </rPr>
      <t>，完成散装平方仓、门卫室施工</t>
    </r>
  </si>
  <si>
    <r>
      <rPr>
        <sz val="18"/>
        <rFont val="仿宋_GB2312"/>
        <family val="2"/>
        <charset val="-122"/>
      </rPr>
      <t>完成总工程量的</t>
    </r>
    <r>
      <rPr>
        <sz val="18"/>
        <rFont val="Times New Roman"/>
        <family val="2"/>
        <charset val="-122"/>
      </rPr>
      <t>60%</t>
    </r>
    <r>
      <rPr>
        <sz val="18"/>
        <rFont val="仿宋_GB2312"/>
        <family val="2"/>
        <charset val="-122"/>
      </rPr>
      <t>，完善设备调试及配套设施</t>
    </r>
  </si>
  <si>
    <r>
      <rPr>
        <sz val="18"/>
        <rFont val="仿宋_GB2312"/>
        <family val="2"/>
        <charset val="-122"/>
      </rPr>
      <t>柳城县粮食和物资储备应急物流中心项目</t>
    </r>
  </si>
  <si>
    <r>
      <rPr>
        <sz val="18"/>
        <rFont val="仿宋_GB2312"/>
        <family val="2"/>
        <charset val="-122"/>
      </rPr>
      <t>项目总建筑面积</t>
    </r>
    <r>
      <rPr>
        <sz val="18"/>
        <rFont val="Times New Roman"/>
        <family val="2"/>
        <charset val="-122"/>
      </rPr>
      <t>11634.91</t>
    </r>
    <r>
      <rPr>
        <sz val="18"/>
        <rFont val="仿宋_GB2312"/>
        <family val="2"/>
        <charset val="-122"/>
      </rPr>
      <t>平方米，计划修建</t>
    </r>
    <r>
      <rPr>
        <sz val="18"/>
        <rFont val="Times New Roman"/>
        <family val="2"/>
        <charset val="-122"/>
      </rPr>
      <t>25225</t>
    </r>
    <r>
      <rPr>
        <sz val="18"/>
        <rFont val="仿宋_GB2312"/>
        <family val="2"/>
        <charset val="-122"/>
      </rPr>
      <t>吨仓容的散装平房仓，以及应急大米加工厂和配套设施</t>
    </r>
  </si>
  <si>
    <r>
      <rPr>
        <sz val="18"/>
        <rFont val="仿宋_GB2312"/>
        <family val="2"/>
        <charset val="-122"/>
      </rPr>
      <t>完成主体及装修</t>
    </r>
  </si>
  <si>
    <r>
      <rPr>
        <sz val="18"/>
        <rFont val="仿宋_GB2312"/>
        <family val="2"/>
        <charset val="-122"/>
      </rPr>
      <t>完成室外工程</t>
    </r>
  </si>
  <si>
    <r>
      <rPr>
        <sz val="18"/>
        <rFont val="仿宋_GB2312"/>
        <family val="2"/>
        <charset val="-122"/>
      </rPr>
      <t>完成大米加工厂设备安装</t>
    </r>
  </si>
  <si>
    <r>
      <rPr>
        <sz val="18"/>
        <rFont val="仿宋_GB2312"/>
        <family val="2"/>
        <charset val="-122"/>
      </rPr>
      <t>完成充氮气和智能化安装</t>
    </r>
  </si>
  <si>
    <r>
      <rPr>
        <sz val="18"/>
        <rFont val="仿宋_GB2312"/>
        <family val="2"/>
        <charset val="-122"/>
      </rPr>
      <t>建设一批街道社区养老服务设施（一期）</t>
    </r>
  </si>
  <si>
    <r>
      <rPr>
        <sz val="18"/>
        <rFont val="仿宋_GB2312"/>
        <family val="2"/>
        <charset val="-122"/>
      </rPr>
      <t>计划新建</t>
    </r>
    <r>
      <rPr>
        <sz val="18"/>
        <rFont val="Times New Roman"/>
        <family val="2"/>
        <charset val="-122"/>
      </rPr>
      <t>10</t>
    </r>
    <r>
      <rPr>
        <sz val="18"/>
        <rFont val="仿宋_GB2312"/>
        <family val="2"/>
        <charset val="-122"/>
      </rPr>
      <t>个街道社区（南环街道、河东街道、阳和街道、白莲街道、天马街道、麒麟街道、白露街道、静兰街道、驾鹤街道）养老服务中心</t>
    </r>
  </si>
  <si>
    <r>
      <rPr>
        <sz val="18"/>
        <rFont val="仿宋_GB2312"/>
        <family val="2"/>
        <charset val="-122"/>
      </rPr>
      <t>柳江区兴柳综合楼</t>
    </r>
  </si>
  <si>
    <r>
      <rPr>
        <sz val="18"/>
        <rFont val="仿宋_GB2312"/>
        <family val="2"/>
        <charset val="-122"/>
      </rPr>
      <t>用地面积约</t>
    </r>
    <r>
      <rPr>
        <sz val="18"/>
        <rFont val="Times New Roman"/>
        <family val="2"/>
        <charset val="-122"/>
      </rPr>
      <t>97.4</t>
    </r>
    <r>
      <rPr>
        <sz val="18"/>
        <rFont val="仿宋_GB2312"/>
        <family val="2"/>
        <charset val="-122"/>
      </rPr>
      <t>亩，总建筑面积</t>
    </r>
    <r>
      <rPr>
        <sz val="18"/>
        <rFont val="Times New Roman"/>
        <family val="2"/>
        <charset val="-122"/>
      </rPr>
      <t>13</t>
    </r>
    <r>
      <rPr>
        <sz val="18"/>
        <rFont val="仿宋_GB2312"/>
        <family val="2"/>
        <charset val="-122"/>
      </rPr>
      <t>万平方米</t>
    </r>
  </si>
  <si>
    <r>
      <rPr>
        <sz val="18"/>
        <rFont val="仿宋_GB2312"/>
        <family val="2"/>
        <charset val="-122"/>
      </rPr>
      <t>主体建设（消防、暖通、砌体、玻璃幕墙等）</t>
    </r>
    <r>
      <rPr>
        <sz val="18"/>
        <rFont val="Times New Roman"/>
        <family val="2"/>
        <charset val="-122"/>
      </rPr>
      <t>3#</t>
    </r>
    <r>
      <rPr>
        <sz val="18"/>
        <rFont val="仿宋_GB2312"/>
        <family val="2"/>
        <charset val="-122"/>
      </rPr>
      <t>楼装修施工</t>
    </r>
  </si>
  <si>
    <r>
      <rPr>
        <sz val="18"/>
        <rFont val="仿宋_GB2312"/>
        <family val="2"/>
        <charset val="-122"/>
      </rPr>
      <t>主体建设（消防、暖通、砌体、玻璃幕墙等）</t>
    </r>
    <r>
      <rPr>
        <sz val="18"/>
        <rFont val="Times New Roman"/>
        <family val="2"/>
        <charset val="-122"/>
      </rPr>
      <t>1#2#</t>
    </r>
    <r>
      <rPr>
        <sz val="18"/>
        <rFont val="仿宋_GB2312"/>
        <family val="2"/>
        <charset val="-122"/>
      </rPr>
      <t>楼装修施工，</t>
    </r>
    <r>
      <rPr>
        <sz val="18"/>
        <rFont val="Times New Roman"/>
        <family val="2"/>
        <charset val="-122"/>
      </rPr>
      <t>3#</t>
    </r>
    <r>
      <rPr>
        <sz val="18"/>
        <rFont val="仿宋_GB2312"/>
        <family val="2"/>
        <charset val="-122"/>
      </rPr>
      <t>楼装修竣工验收。</t>
    </r>
  </si>
  <si>
    <r>
      <rPr>
        <sz val="18"/>
        <rFont val="仿宋_GB2312"/>
        <family val="2"/>
        <charset val="-122"/>
      </rPr>
      <t>主体建设竣工验收</t>
    </r>
  </si>
  <si>
    <r>
      <t>1#</t>
    </r>
    <r>
      <rPr>
        <sz val="18"/>
        <rFont val="仿宋_GB2312"/>
        <family val="2"/>
        <charset val="-122"/>
      </rPr>
      <t>、</t>
    </r>
    <r>
      <rPr>
        <sz val="18"/>
        <rFont val="Times New Roman"/>
        <family val="2"/>
        <charset val="-122"/>
      </rPr>
      <t>2#</t>
    </r>
    <r>
      <rPr>
        <sz val="18"/>
        <rFont val="仿宋_GB2312"/>
        <family val="2"/>
        <charset val="-122"/>
      </rPr>
      <t>装修施工竣工验收</t>
    </r>
  </si>
  <si>
    <r>
      <rPr>
        <sz val="18"/>
        <rFont val="仿宋_GB2312"/>
        <family val="2"/>
        <charset val="-122"/>
      </rPr>
      <t>城市档案中心</t>
    </r>
  </si>
  <si>
    <r>
      <rPr>
        <sz val="18"/>
        <rFont val="仿宋_GB2312"/>
        <family val="2"/>
        <charset val="-122"/>
      </rPr>
      <t>总建筑面积</t>
    </r>
    <r>
      <rPr>
        <sz val="18"/>
        <rFont val="Times New Roman"/>
        <family val="2"/>
        <charset val="-122"/>
      </rPr>
      <t>10.5</t>
    </r>
    <r>
      <rPr>
        <sz val="18"/>
        <rFont val="仿宋_GB2312"/>
        <family val="2"/>
        <charset val="-122"/>
      </rPr>
      <t>万平方米</t>
    </r>
  </si>
  <si>
    <r>
      <rPr>
        <sz val="18"/>
        <rFont val="仿宋_GB2312"/>
        <family val="2"/>
        <charset val="-122"/>
      </rPr>
      <t>装修部分完成</t>
    </r>
    <r>
      <rPr>
        <sz val="18"/>
        <rFont val="Times New Roman"/>
        <family val="2"/>
        <charset val="-122"/>
      </rPr>
      <t>20%</t>
    </r>
  </si>
  <si>
    <r>
      <rPr>
        <sz val="18"/>
        <rFont val="仿宋_GB2312"/>
        <family val="2"/>
        <charset val="-122"/>
      </rPr>
      <t>装修部分完成</t>
    </r>
    <r>
      <rPr>
        <sz val="18"/>
        <rFont val="Times New Roman"/>
        <family val="2"/>
        <charset val="-122"/>
      </rPr>
      <t>30%</t>
    </r>
  </si>
  <si>
    <r>
      <rPr>
        <sz val="18"/>
        <rFont val="仿宋_GB2312"/>
        <family val="2"/>
        <charset val="-122"/>
      </rPr>
      <t>装修部分完成</t>
    </r>
    <r>
      <rPr>
        <sz val="18"/>
        <rFont val="Times New Roman"/>
        <family val="2"/>
        <charset val="-122"/>
      </rPr>
      <t>40%</t>
    </r>
  </si>
  <si>
    <r>
      <rPr>
        <sz val="18"/>
        <rFont val="仿宋_GB2312"/>
        <family val="2"/>
        <charset val="-122"/>
      </rPr>
      <t>完工</t>
    </r>
  </si>
  <si>
    <r>
      <rPr>
        <sz val="18"/>
        <rFont val="仿宋_GB2312"/>
        <family val="2"/>
        <charset val="-122"/>
      </rPr>
      <t>柳州市市级粮食储备库整体搬迁项目</t>
    </r>
  </si>
  <si>
    <r>
      <rPr>
        <sz val="18"/>
        <rFont val="仿宋_GB2312"/>
        <family val="2"/>
        <charset val="-122"/>
      </rPr>
      <t>市粮食和物资储备局</t>
    </r>
  </si>
  <si>
    <r>
      <rPr>
        <sz val="18"/>
        <rFont val="仿宋_GB2312"/>
        <family val="2"/>
        <charset val="-122"/>
      </rPr>
      <t>新建</t>
    </r>
    <r>
      <rPr>
        <sz val="18"/>
        <rFont val="Times New Roman"/>
        <family val="2"/>
        <charset val="-122"/>
      </rPr>
      <t>20</t>
    </r>
    <r>
      <rPr>
        <sz val="18"/>
        <rFont val="仿宋_GB2312"/>
        <family val="2"/>
        <charset val="-122"/>
      </rPr>
      <t>万吨市级粮食储备库、应急大米加工厂</t>
    </r>
    <r>
      <rPr>
        <sz val="18"/>
        <rFont val="Times New Roman"/>
        <family val="2"/>
        <charset val="-122"/>
      </rPr>
      <t>1</t>
    </r>
    <r>
      <rPr>
        <sz val="18"/>
        <rFont val="仿宋_GB2312"/>
        <family val="2"/>
        <charset val="-122"/>
      </rPr>
      <t>个、粮油质检中心设备、管理系统，配套粮油贸易市场</t>
    </r>
    <r>
      <rPr>
        <sz val="18"/>
        <rFont val="Times New Roman"/>
        <family val="2"/>
        <charset val="-122"/>
      </rPr>
      <t>1</t>
    </r>
    <r>
      <rPr>
        <sz val="18"/>
        <rFont val="仿宋_GB2312"/>
        <family val="2"/>
        <charset val="-122"/>
      </rPr>
      <t>座</t>
    </r>
  </si>
  <si>
    <r>
      <rPr>
        <sz val="18"/>
        <rFont val="仿宋_GB2312"/>
        <family val="2"/>
        <charset val="-122"/>
      </rPr>
      <t>计划一季度完成总体工程量的</t>
    </r>
    <r>
      <rPr>
        <sz val="18"/>
        <rFont val="Times New Roman"/>
        <family val="2"/>
        <charset val="-122"/>
      </rPr>
      <t>80%</t>
    </r>
    <r>
      <rPr>
        <sz val="18"/>
        <rFont val="仿宋_GB2312"/>
        <family val="2"/>
        <charset val="-122"/>
      </rPr>
      <t>，安装装修施工</t>
    </r>
  </si>
  <si>
    <r>
      <rPr>
        <sz val="18"/>
        <rFont val="仿宋_GB2312"/>
        <family val="2"/>
        <charset val="-122"/>
      </rPr>
      <t>计划二季度完成总体工程量的</t>
    </r>
    <r>
      <rPr>
        <sz val="18"/>
        <rFont val="Times New Roman"/>
        <family val="2"/>
        <charset val="-122"/>
      </rPr>
      <t>85%</t>
    </r>
    <r>
      <rPr>
        <sz val="18"/>
        <rFont val="仿宋_GB2312"/>
        <family val="2"/>
        <charset val="-122"/>
      </rPr>
      <t>，安装装修施工，安装装修施工开展剩余部分建设。</t>
    </r>
  </si>
  <si>
    <r>
      <rPr>
        <sz val="18"/>
        <rFont val="仿宋_GB2312"/>
        <family val="2"/>
        <charset val="-122"/>
      </rPr>
      <t>计划三季度完成总体工程量的</t>
    </r>
    <r>
      <rPr>
        <sz val="18"/>
        <rFont val="Times New Roman"/>
        <family val="2"/>
        <charset val="-122"/>
      </rPr>
      <t>90%</t>
    </r>
    <r>
      <rPr>
        <sz val="18"/>
        <rFont val="仿宋_GB2312"/>
        <family val="2"/>
        <charset val="-122"/>
      </rPr>
      <t>，安装装修施工，开展剩余部分建设。</t>
    </r>
  </si>
  <si>
    <r>
      <rPr>
        <sz val="18"/>
        <rFont val="仿宋_GB2312"/>
        <family val="2"/>
        <charset val="-122"/>
      </rPr>
      <t>计划四季度完成总体工程量的</t>
    </r>
    <r>
      <rPr>
        <sz val="18"/>
        <rFont val="Times New Roman"/>
        <family val="2"/>
        <charset val="-122"/>
      </rPr>
      <t>100%</t>
    </r>
    <r>
      <rPr>
        <sz val="18"/>
        <rFont val="仿宋_GB2312"/>
        <family val="2"/>
        <charset val="-122"/>
      </rPr>
      <t>，安装装修施工，室外工程施工</t>
    </r>
  </si>
  <si>
    <r>
      <rPr>
        <sz val="18"/>
        <rFont val="仿宋_GB2312"/>
        <family val="2"/>
        <charset val="-122"/>
      </rPr>
      <t>柳州市人民警察训练学校、特警支队、武警特勤中队营房及警察训练基地合建项目</t>
    </r>
  </si>
  <si>
    <r>
      <rPr>
        <sz val="18"/>
        <rFont val="仿宋_GB2312"/>
        <family val="2"/>
        <charset val="-122"/>
      </rPr>
      <t>总建筑面积</t>
    </r>
    <r>
      <rPr>
        <sz val="18"/>
        <rFont val="Times New Roman"/>
        <family val="2"/>
        <charset val="-122"/>
      </rPr>
      <t>6.5</t>
    </r>
    <r>
      <rPr>
        <sz val="18"/>
        <rFont val="仿宋_GB2312"/>
        <family val="2"/>
        <charset val="-122"/>
      </rPr>
      <t>万平方米，包括柳州市人民警察训练学校、特警支队营房、武警特勤中队、警察训练基地以及室外运动场地、训练场地</t>
    </r>
  </si>
  <si>
    <r>
      <rPr>
        <sz val="18"/>
        <rFont val="仿宋_GB2312"/>
        <family val="2"/>
        <charset val="-122"/>
      </rPr>
      <t>主体工程收尾</t>
    </r>
  </si>
  <si>
    <r>
      <rPr>
        <sz val="18"/>
        <rFont val="仿宋_GB2312"/>
        <family val="2"/>
        <charset val="-122"/>
      </rPr>
      <t>主体工程收尾</t>
    </r>
    <r>
      <rPr>
        <sz val="18"/>
        <rFont val="Times New Roman"/>
        <family val="2"/>
        <charset val="-122"/>
      </rPr>
      <t>,</t>
    </r>
    <r>
      <rPr>
        <sz val="18"/>
        <rFont val="仿宋_GB2312"/>
        <family val="2"/>
        <charset val="-122"/>
      </rPr>
      <t>室外工程施工</t>
    </r>
  </si>
  <si>
    <r>
      <rPr>
        <sz val="18"/>
        <rFont val="仿宋_GB2312"/>
        <family val="2"/>
        <charset val="-122"/>
      </rPr>
      <t>完成主体工程、部分室外及配套设备安装工程。</t>
    </r>
  </si>
  <si>
    <r>
      <rPr>
        <sz val="18"/>
        <rFont val="仿宋_GB2312"/>
        <family val="2"/>
        <charset val="-122"/>
      </rPr>
      <t>龙卜公墓（</t>
    </r>
    <r>
      <rPr>
        <sz val="18"/>
        <rFont val="Times New Roman"/>
        <family val="2"/>
        <charset val="-122"/>
      </rPr>
      <t>A</t>
    </r>
    <r>
      <rPr>
        <sz val="18"/>
        <rFont val="仿宋_GB2312"/>
        <family val="2"/>
        <charset val="-122"/>
      </rPr>
      <t>区）</t>
    </r>
  </si>
  <si>
    <r>
      <rPr>
        <sz val="18"/>
        <rFont val="仿宋_GB2312"/>
        <family val="2"/>
        <charset val="-122"/>
      </rPr>
      <t>市民政局</t>
    </r>
    <r>
      <rPr>
        <sz val="18"/>
        <rFont val="Times New Roman"/>
        <family val="2"/>
        <charset val="-122"/>
      </rPr>
      <t xml:space="preserve">
</t>
    </r>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柳北区政府</t>
    </r>
  </si>
  <si>
    <r>
      <rPr>
        <sz val="18"/>
        <rFont val="仿宋_GB2312"/>
        <family val="2"/>
        <charset val="-122"/>
      </rPr>
      <t>用地面积约</t>
    </r>
    <r>
      <rPr>
        <sz val="18"/>
        <rFont val="Times New Roman"/>
        <family val="2"/>
        <charset val="-122"/>
      </rPr>
      <t>173.05</t>
    </r>
    <r>
      <rPr>
        <sz val="18"/>
        <rFont val="仿宋_GB2312"/>
        <family val="2"/>
        <charset val="-122"/>
      </rPr>
      <t>亩，总建筑面积</t>
    </r>
    <r>
      <rPr>
        <sz val="18"/>
        <rFont val="Times New Roman"/>
        <family val="2"/>
        <charset val="-122"/>
      </rPr>
      <t>6460</t>
    </r>
    <r>
      <rPr>
        <sz val="18"/>
        <rFont val="仿宋_GB2312"/>
        <family val="2"/>
        <charset val="-122"/>
      </rPr>
      <t>平方米，建设普通墓位约</t>
    </r>
    <r>
      <rPr>
        <sz val="18"/>
        <rFont val="Times New Roman"/>
        <family val="2"/>
        <charset val="-122"/>
      </rPr>
      <t>2</t>
    </r>
    <r>
      <rPr>
        <sz val="18"/>
        <rFont val="仿宋_GB2312"/>
        <family val="2"/>
        <charset val="-122"/>
      </rPr>
      <t>万个</t>
    </r>
  </si>
  <si>
    <r>
      <rPr>
        <sz val="18"/>
        <rFont val="仿宋_GB2312"/>
        <family val="2"/>
        <charset val="-122"/>
      </rPr>
      <t>完成</t>
    </r>
    <r>
      <rPr>
        <sz val="18"/>
        <rFont val="Times New Roman"/>
        <family val="2"/>
        <charset val="-122"/>
      </rPr>
      <t>1300</t>
    </r>
    <r>
      <rPr>
        <sz val="18"/>
        <rFont val="仿宋_GB2312"/>
        <family val="2"/>
        <charset val="-122"/>
      </rPr>
      <t>个墓位，完成接待楼、骨灰存放房、墓碑制作房，公厕、门卫室的装修。</t>
    </r>
  </si>
  <si>
    <r>
      <rPr>
        <sz val="18"/>
        <rFont val="仿宋_GB2312"/>
        <family val="2"/>
        <charset val="-122"/>
      </rPr>
      <t>完成道路、排水工程，完成停车场。完成</t>
    </r>
    <r>
      <rPr>
        <sz val="18"/>
        <rFont val="Times New Roman"/>
        <family val="2"/>
        <charset val="-122"/>
      </rPr>
      <t>50%</t>
    </r>
    <r>
      <rPr>
        <sz val="18"/>
        <rFont val="仿宋_GB2312"/>
        <family val="2"/>
        <charset val="-122"/>
      </rPr>
      <t>墓阶。</t>
    </r>
  </si>
  <si>
    <r>
      <rPr>
        <sz val="18"/>
        <rFont val="仿宋_GB2312"/>
        <family val="2"/>
        <charset val="-122"/>
      </rPr>
      <t>完成围墙工程。完成</t>
    </r>
    <r>
      <rPr>
        <sz val="18"/>
        <rFont val="Times New Roman"/>
        <family val="2"/>
        <charset val="-122"/>
      </rPr>
      <t>75%</t>
    </r>
    <r>
      <rPr>
        <sz val="18"/>
        <rFont val="仿宋_GB2312"/>
        <family val="2"/>
        <charset val="-122"/>
      </rPr>
      <t>墓阶。</t>
    </r>
  </si>
  <si>
    <r>
      <rPr>
        <sz val="18"/>
        <rFont val="仿宋_GB2312"/>
        <family val="2"/>
        <charset val="-122"/>
      </rPr>
      <t>完成</t>
    </r>
    <r>
      <rPr>
        <sz val="18"/>
        <rFont val="Times New Roman"/>
        <family val="2"/>
        <charset val="-122"/>
      </rPr>
      <t>100%</t>
    </r>
    <r>
      <rPr>
        <sz val="18"/>
        <rFont val="仿宋_GB2312"/>
        <family val="2"/>
        <charset val="-122"/>
      </rPr>
      <t>墓阶。</t>
    </r>
  </si>
  <si>
    <r>
      <rPr>
        <sz val="18"/>
        <rFont val="仿宋_GB2312"/>
        <family val="2"/>
        <charset val="-122"/>
      </rPr>
      <t>柳州市司法警察训练基地迁建项目</t>
    </r>
  </si>
  <si>
    <r>
      <rPr>
        <sz val="18"/>
        <rFont val="仿宋_GB2312"/>
        <family val="2"/>
        <charset val="-122"/>
      </rPr>
      <t>市中级人民法院</t>
    </r>
  </si>
  <si>
    <r>
      <rPr>
        <sz val="18"/>
        <rFont val="仿宋_GB2312"/>
        <family val="2"/>
        <charset val="-122"/>
      </rPr>
      <t>市中级人民法院</t>
    </r>
    <r>
      <rPr>
        <sz val="18"/>
        <rFont val="Times New Roman"/>
        <family val="2"/>
        <charset val="-122"/>
      </rPr>
      <t xml:space="preserve">
</t>
    </r>
    <r>
      <rPr>
        <sz val="18"/>
        <rFont val="仿宋_GB2312"/>
        <family val="2"/>
        <charset val="-122"/>
      </rPr>
      <t>市发展改革委</t>
    </r>
  </si>
  <si>
    <r>
      <rPr>
        <sz val="18"/>
        <rFont val="仿宋_GB2312"/>
        <family val="2"/>
        <charset val="-122"/>
      </rPr>
      <t>新建执行指挥中心大楼及教学用房、法警备勤用房、宿舍、射击训练场、体能训练场、运动场看台、</t>
    </r>
    <r>
      <rPr>
        <sz val="18"/>
        <rFont val="Times New Roman"/>
        <family val="2"/>
        <charset val="-122"/>
      </rPr>
      <t>400</t>
    </r>
    <r>
      <rPr>
        <sz val="18"/>
        <rFont val="仿宋_GB2312"/>
        <family val="2"/>
        <charset val="-122"/>
      </rPr>
      <t>米田径场、室外训练场、门卫室、地面停车场、场内道路及其他配套附属设施等</t>
    </r>
  </si>
  <si>
    <r>
      <rPr>
        <sz val="18"/>
        <rFont val="仿宋_GB2312"/>
        <family val="2"/>
        <charset val="-122"/>
      </rPr>
      <t>协调各方，恢复施工</t>
    </r>
  </si>
  <si>
    <r>
      <rPr>
        <sz val="18"/>
        <rFont val="仿宋_GB2312"/>
        <family val="2"/>
        <charset val="-122"/>
      </rPr>
      <t>在资金到位的情况下，完成土建的施工量</t>
    </r>
    <r>
      <rPr>
        <sz val="18"/>
        <rFont val="Times New Roman"/>
        <family val="2"/>
        <charset val="-122"/>
      </rPr>
      <t>80%</t>
    </r>
    <r>
      <rPr>
        <sz val="18"/>
        <rFont val="仿宋_GB2312"/>
        <family val="2"/>
        <charset val="-122"/>
      </rPr>
      <t>，暖通完成</t>
    </r>
    <r>
      <rPr>
        <sz val="18"/>
        <rFont val="Times New Roman"/>
        <family val="2"/>
        <charset val="-122"/>
      </rPr>
      <t>60%</t>
    </r>
    <r>
      <rPr>
        <sz val="18"/>
        <rFont val="仿宋_GB2312"/>
        <family val="2"/>
        <charset val="-122"/>
      </rPr>
      <t>，电梯完成</t>
    </r>
    <r>
      <rPr>
        <sz val="18"/>
        <rFont val="Times New Roman"/>
        <family val="2"/>
        <charset val="-122"/>
      </rPr>
      <t>80%</t>
    </r>
    <r>
      <rPr>
        <sz val="18"/>
        <rFont val="仿宋_GB2312"/>
        <family val="2"/>
        <charset val="-122"/>
      </rPr>
      <t>，信息化开始施工</t>
    </r>
  </si>
  <si>
    <r>
      <rPr>
        <sz val="18"/>
        <rFont val="仿宋_GB2312"/>
        <family val="2"/>
        <charset val="-122"/>
      </rPr>
      <t>在资金到位的情况下，完成土建的施工量</t>
    </r>
    <r>
      <rPr>
        <sz val="18"/>
        <rFont val="Times New Roman"/>
        <family val="2"/>
        <charset val="-122"/>
      </rPr>
      <t>90%</t>
    </r>
    <r>
      <rPr>
        <sz val="18"/>
        <rFont val="仿宋_GB2312"/>
        <family val="2"/>
        <charset val="-122"/>
      </rPr>
      <t>，暖通完成</t>
    </r>
    <r>
      <rPr>
        <sz val="18"/>
        <rFont val="Times New Roman"/>
        <family val="2"/>
        <charset val="-122"/>
      </rPr>
      <t>90%</t>
    </r>
    <r>
      <rPr>
        <sz val="18"/>
        <rFont val="仿宋_GB2312"/>
        <family val="2"/>
        <charset val="-122"/>
      </rPr>
      <t>，信息化完成</t>
    </r>
    <r>
      <rPr>
        <sz val="18"/>
        <rFont val="Times New Roman"/>
        <family val="2"/>
        <charset val="-122"/>
      </rPr>
      <t>50%</t>
    </r>
    <r>
      <rPr>
        <sz val="18"/>
        <rFont val="仿宋_GB2312"/>
        <family val="2"/>
        <charset val="-122"/>
      </rPr>
      <t>，电梯完工</t>
    </r>
  </si>
  <si>
    <r>
      <rPr>
        <sz val="18"/>
        <rFont val="仿宋_GB2312"/>
        <family val="2"/>
        <charset val="-122"/>
      </rPr>
      <t>在资金到位的情况下，完成全部工程量，竣工验收</t>
    </r>
  </si>
  <si>
    <r>
      <rPr>
        <sz val="18"/>
        <rFont val="仿宋_GB2312"/>
        <family val="2"/>
        <charset val="-122"/>
      </rPr>
      <t>柳江区健康养老综合服务中心</t>
    </r>
    <r>
      <rPr>
        <sz val="18"/>
        <rFont val="Times New Roman"/>
        <family val="2"/>
        <charset val="-122"/>
      </rPr>
      <t>-</t>
    </r>
    <r>
      <rPr>
        <sz val="18"/>
        <rFont val="仿宋_GB2312"/>
        <family val="2"/>
        <charset val="-122"/>
      </rPr>
      <t>柳江区医养结合养老服务中心</t>
    </r>
  </si>
  <si>
    <r>
      <rPr>
        <sz val="18"/>
        <rFont val="仿宋_GB2312"/>
        <family val="2"/>
        <charset val="-122"/>
      </rPr>
      <t>柳江区民政局</t>
    </r>
  </si>
  <si>
    <r>
      <rPr>
        <sz val="18"/>
        <rFont val="仿宋_GB2312"/>
        <family val="2"/>
        <charset val="-122"/>
      </rPr>
      <t>用地面积</t>
    </r>
    <r>
      <rPr>
        <sz val="18"/>
        <rFont val="Times New Roman"/>
        <family val="2"/>
        <charset val="-122"/>
      </rPr>
      <t>21</t>
    </r>
    <r>
      <rPr>
        <sz val="18"/>
        <rFont val="仿宋_GB2312"/>
        <family val="2"/>
        <charset val="-122"/>
      </rPr>
      <t>亩，床位</t>
    </r>
    <r>
      <rPr>
        <sz val="18"/>
        <rFont val="Times New Roman"/>
        <family val="2"/>
        <charset val="-122"/>
      </rPr>
      <t>500</t>
    </r>
    <r>
      <rPr>
        <sz val="18"/>
        <rFont val="仿宋_GB2312"/>
        <family val="2"/>
        <charset val="-122"/>
      </rPr>
      <t>张，建筑面积</t>
    </r>
    <r>
      <rPr>
        <sz val="18"/>
        <rFont val="Times New Roman"/>
        <family val="2"/>
        <charset val="-122"/>
      </rPr>
      <t>21250</t>
    </r>
    <r>
      <rPr>
        <sz val="18"/>
        <rFont val="仿宋_GB2312"/>
        <family val="2"/>
        <charset val="-122"/>
      </rPr>
      <t>平方米</t>
    </r>
  </si>
  <si>
    <r>
      <rPr>
        <sz val="18"/>
        <rFont val="仿宋_GB2312"/>
        <family val="2"/>
        <charset val="-122"/>
      </rPr>
      <t>项目装饰装修工作完成</t>
    </r>
    <r>
      <rPr>
        <sz val="18"/>
        <rFont val="Times New Roman"/>
        <family val="2"/>
        <charset val="-122"/>
      </rPr>
      <t>40%</t>
    </r>
    <r>
      <rPr>
        <sz val="18"/>
        <rFont val="仿宋_GB2312"/>
        <family val="2"/>
        <charset val="-122"/>
      </rPr>
      <t>，室外附属完成</t>
    </r>
    <r>
      <rPr>
        <sz val="18"/>
        <rFont val="Times New Roman"/>
        <family val="2"/>
        <charset val="-122"/>
      </rPr>
      <t>10%</t>
    </r>
  </si>
  <si>
    <r>
      <rPr>
        <sz val="18"/>
        <rFont val="仿宋_GB2312"/>
        <family val="2"/>
        <charset val="-122"/>
      </rPr>
      <t>项目装饰装修工作基本完成，室外附属完成</t>
    </r>
    <r>
      <rPr>
        <sz val="18"/>
        <rFont val="Times New Roman"/>
        <family val="2"/>
        <charset val="-122"/>
      </rPr>
      <t>30%</t>
    </r>
  </si>
  <si>
    <r>
      <rPr>
        <sz val="18"/>
        <rFont val="仿宋_GB2312"/>
        <family val="2"/>
        <charset val="-122"/>
      </rPr>
      <t>项目室外附属完成</t>
    </r>
    <r>
      <rPr>
        <sz val="18"/>
        <rFont val="Times New Roman"/>
        <family val="2"/>
        <charset val="-122"/>
      </rPr>
      <t>45%</t>
    </r>
  </si>
  <si>
    <r>
      <rPr>
        <sz val="18"/>
        <rFont val="仿宋_GB2312"/>
        <family val="2"/>
        <charset val="-122"/>
      </rPr>
      <t>项目室外附属完成</t>
    </r>
    <r>
      <rPr>
        <sz val="18"/>
        <rFont val="Times New Roman"/>
        <family val="2"/>
        <charset val="-122"/>
      </rPr>
      <t>100%</t>
    </r>
  </si>
  <si>
    <r>
      <rPr>
        <sz val="18"/>
        <rFont val="仿宋_GB2312"/>
        <family val="2"/>
        <charset val="-122"/>
      </rPr>
      <t>柳江区健康养老综合服务中心</t>
    </r>
    <r>
      <rPr>
        <sz val="18"/>
        <rFont val="Times New Roman"/>
        <family val="2"/>
        <charset val="-122"/>
      </rPr>
      <t>-</t>
    </r>
    <r>
      <rPr>
        <sz val="18"/>
        <rFont val="仿宋_GB2312"/>
        <family val="2"/>
        <charset val="-122"/>
      </rPr>
      <t>柳江区养老公共服务中心</t>
    </r>
  </si>
  <si>
    <r>
      <rPr>
        <sz val="18"/>
        <rFont val="仿宋_GB2312"/>
        <family val="2"/>
        <charset val="-122"/>
      </rPr>
      <t>用地面积</t>
    </r>
    <r>
      <rPr>
        <sz val="18"/>
        <rFont val="Times New Roman"/>
        <family val="2"/>
        <charset val="-122"/>
      </rPr>
      <t>5.6</t>
    </r>
    <r>
      <rPr>
        <sz val="18"/>
        <rFont val="仿宋_GB2312"/>
        <family val="2"/>
        <charset val="-122"/>
      </rPr>
      <t>亩，总建筑面积</t>
    </r>
    <r>
      <rPr>
        <sz val="18"/>
        <rFont val="Times New Roman"/>
        <family val="2"/>
        <charset val="-122"/>
      </rPr>
      <t>16211</t>
    </r>
    <r>
      <rPr>
        <sz val="18"/>
        <rFont val="仿宋_GB2312"/>
        <family val="2"/>
        <charset val="-122"/>
      </rPr>
      <t>平方米</t>
    </r>
  </si>
  <si>
    <r>
      <rPr>
        <sz val="18"/>
        <rFont val="仿宋_GB2312"/>
        <family val="2"/>
        <charset val="-122"/>
      </rPr>
      <t>项目室外附属完成</t>
    </r>
    <r>
      <rPr>
        <sz val="18"/>
        <rFont val="Times New Roman"/>
        <family val="2"/>
        <charset val="-122"/>
      </rPr>
      <t>50%</t>
    </r>
  </si>
  <si>
    <r>
      <rPr>
        <sz val="18"/>
        <rFont val="仿宋_GB2312"/>
        <family val="2"/>
        <charset val="-122"/>
      </rPr>
      <t>柳州市人民警察训练学校、特警支队、武警特勤中队营房及警察训练基地合建项目室内装修工程</t>
    </r>
  </si>
  <si>
    <r>
      <rPr>
        <sz val="18"/>
        <rFont val="仿宋_GB2312"/>
        <family val="2"/>
        <charset val="-122"/>
      </rPr>
      <t>装修面积</t>
    </r>
    <r>
      <rPr>
        <sz val="18"/>
        <rFont val="Times New Roman"/>
        <family val="2"/>
        <charset val="-122"/>
      </rPr>
      <t>53852</t>
    </r>
    <r>
      <rPr>
        <sz val="18"/>
        <rFont val="仿宋_GB2312"/>
        <family val="2"/>
        <charset val="-122"/>
      </rPr>
      <t>平方米</t>
    </r>
  </si>
  <si>
    <r>
      <rPr>
        <sz val="18"/>
        <rFont val="仿宋_GB2312"/>
        <family val="2"/>
        <charset val="-122"/>
      </rPr>
      <t>水电安装</t>
    </r>
  </si>
  <si>
    <r>
      <rPr>
        <sz val="18"/>
        <rFont val="仿宋_GB2312"/>
        <family val="2"/>
        <charset val="-122"/>
      </rPr>
      <t>地砖铺贴</t>
    </r>
  </si>
  <si>
    <r>
      <rPr>
        <sz val="18"/>
        <rFont val="仿宋_GB2312"/>
        <family val="2"/>
        <charset val="-122"/>
      </rPr>
      <t>内墙装饰</t>
    </r>
  </si>
  <si>
    <r>
      <rPr>
        <sz val="18"/>
        <rFont val="仿宋_GB2312"/>
        <family val="2"/>
        <charset val="-122"/>
      </rPr>
      <t>三、文化体育</t>
    </r>
  </si>
  <si>
    <r>
      <rPr>
        <sz val="18"/>
        <rFont val="仿宋_GB2312"/>
        <family val="2"/>
        <charset val="-122"/>
      </rPr>
      <t>鱼峰体育园</t>
    </r>
  </si>
  <si>
    <r>
      <rPr>
        <sz val="18"/>
        <rFont val="仿宋_GB2312"/>
        <family val="2"/>
        <charset val="-122"/>
      </rPr>
      <t>地上建筑面积约</t>
    </r>
    <r>
      <rPr>
        <sz val="18"/>
        <rFont val="Times New Roman"/>
        <family val="2"/>
        <charset val="-122"/>
      </rPr>
      <t>3</t>
    </r>
    <r>
      <rPr>
        <sz val="18"/>
        <rFont val="仿宋_GB2312"/>
        <family val="2"/>
        <charset val="-122"/>
      </rPr>
      <t>万平方米，地下建筑面积约</t>
    </r>
    <r>
      <rPr>
        <sz val="18"/>
        <rFont val="Times New Roman"/>
        <family val="2"/>
        <charset val="-122"/>
      </rPr>
      <t>1100</t>
    </r>
    <r>
      <rPr>
        <sz val="18"/>
        <rFont val="仿宋_GB2312"/>
        <family val="2"/>
        <charset val="-122"/>
      </rPr>
      <t>平方米（为泳池设备用房）。主要建设室内场馆、室外球场、公厕及配套服务用房等</t>
    </r>
  </si>
  <si>
    <r>
      <rPr>
        <sz val="18"/>
        <rFont val="仿宋_GB2312"/>
        <family val="2"/>
        <charset val="-122"/>
      </rPr>
      <t>进行总平及建筑方案审批；施工招投标。</t>
    </r>
  </si>
  <si>
    <r>
      <rPr>
        <sz val="18"/>
        <rFont val="仿宋_GB2312"/>
        <family val="2"/>
        <charset val="-122"/>
      </rPr>
      <t>进行施工图设计，完成施工图审查备案；场地清理及临建搭设</t>
    </r>
  </si>
  <si>
    <r>
      <rPr>
        <sz val="18"/>
        <rFont val="仿宋_GB2312"/>
        <family val="2"/>
        <charset val="-122"/>
      </rPr>
      <t>办理完成提前介入手续</t>
    </r>
    <r>
      <rPr>
        <sz val="18"/>
        <rFont val="Times New Roman"/>
        <family val="2"/>
        <charset val="-122"/>
      </rPr>
      <t xml:space="preserve"> </t>
    </r>
    <r>
      <rPr>
        <sz val="18"/>
        <rFont val="仿宋_GB2312"/>
        <family val="2"/>
        <charset val="-122"/>
      </rPr>
      <t>；</t>
    </r>
    <r>
      <rPr>
        <sz val="18"/>
        <rFont val="Times New Roman"/>
        <family val="2"/>
        <charset val="-122"/>
      </rPr>
      <t>4</t>
    </r>
    <r>
      <rPr>
        <sz val="18"/>
        <rFont val="仿宋_GB2312"/>
        <family val="2"/>
        <charset val="-122"/>
      </rPr>
      <t>栋旧建筑地基改造及水电预埋。</t>
    </r>
  </si>
  <si>
    <r>
      <rPr>
        <sz val="18"/>
        <rFont val="仿宋_GB2312"/>
        <family val="2"/>
        <charset val="-122"/>
      </rPr>
      <t>待取得土地手续后办理规划证；</t>
    </r>
    <r>
      <rPr>
        <sz val="18"/>
        <rFont val="Times New Roman"/>
        <family val="2"/>
        <charset val="-122"/>
      </rPr>
      <t xml:space="preserve"> </t>
    </r>
    <r>
      <rPr>
        <sz val="18"/>
        <rFont val="仿宋_GB2312"/>
        <family val="2"/>
        <charset val="-122"/>
      </rPr>
      <t>各场馆屋面改造优化及内部装修、消防水电施工。</t>
    </r>
  </si>
  <si>
    <r>
      <rPr>
        <sz val="18"/>
        <rFont val="仿宋_GB2312"/>
        <family val="2"/>
        <charset val="-122"/>
      </rPr>
      <t>北部生态新区生态农业示范园</t>
    </r>
  </si>
  <si>
    <r>
      <rPr>
        <sz val="18"/>
        <rFont val="仿宋_GB2312"/>
        <family val="2"/>
        <charset val="-122"/>
      </rPr>
      <t>用地面积约</t>
    </r>
    <r>
      <rPr>
        <sz val="18"/>
        <rFont val="Times New Roman"/>
        <family val="2"/>
        <charset val="-122"/>
      </rPr>
      <t>8528.1</t>
    </r>
    <r>
      <rPr>
        <sz val="18"/>
        <rFont val="仿宋_GB2312"/>
        <family val="2"/>
        <charset val="-122"/>
      </rPr>
      <t>亩</t>
    </r>
  </si>
  <si>
    <r>
      <rPr>
        <sz val="18"/>
        <rFont val="仿宋_GB2312"/>
        <family val="2"/>
        <charset val="-122"/>
      </rPr>
      <t>计划完成道路工程</t>
    </r>
    <r>
      <rPr>
        <sz val="18"/>
        <rFont val="Times New Roman"/>
        <family val="2"/>
        <charset val="-122"/>
      </rPr>
      <t>3%</t>
    </r>
    <r>
      <rPr>
        <sz val="18"/>
        <rFont val="仿宋_GB2312"/>
        <family val="2"/>
        <charset val="-122"/>
      </rPr>
      <t>，桥梁工程完成</t>
    </r>
    <r>
      <rPr>
        <sz val="18"/>
        <rFont val="Times New Roman"/>
        <family val="2"/>
        <charset val="-122"/>
      </rPr>
      <t>3%</t>
    </r>
    <r>
      <rPr>
        <sz val="18"/>
        <rFont val="仿宋_GB2312"/>
        <family val="2"/>
        <charset val="-122"/>
      </rPr>
      <t>，绿化工程完成</t>
    </r>
    <r>
      <rPr>
        <sz val="18"/>
        <rFont val="Times New Roman"/>
        <family val="2"/>
        <charset val="-122"/>
      </rPr>
      <t>3%</t>
    </r>
    <r>
      <rPr>
        <sz val="18"/>
        <rFont val="仿宋_GB2312"/>
        <family val="2"/>
        <charset val="-122"/>
      </rPr>
      <t>，完成抽水泵站的基础开挖工程。</t>
    </r>
  </si>
  <si>
    <r>
      <rPr>
        <sz val="18"/>
        <rFont val="仿宋_GB2312"/>
        <family val="2"/>
        <charset val="-122"/>
      </rPr>
      <t>计划完成道路工程</t>
    </r>
    <r>
      <rPr>
        <sz val="18"/>
        <rFont val="Times New Roman"/>
        <family val="2"/>
        <charset val="-122"/>
      </rPr>
      <t>3%</t>
    </r>
    <r>
      <rPr>
        <sz val="18"/>
        <rFont val="仿宋_GB2312"/>
        <family val="2"/>
        <charset val="-122"/>
      </rPr>
      <t>，桥梁工程完成</t>
    </r>
    <r>
      <rPr>
        <sz val="18"/>
        <rFont val="Times New Roman"/>
        <family val="2"/>
        <charset val="-122"/>
      </rPr>
      <t>3%</t>
    </r>
    <r>
      <rPr>
        <sz val="18"/>
        <rFont val="仿宋_GB2312"/>
        <family val="2"/>
        <charset val="-122"/>
      </rPr>
      <t>，绿化工程完成</t>
    </r>
    <r>
      <rPr>
        <sz val="18"/>
        <rFont val="Times New Roman"/>
        <family val="2"/>
        <charset val="-122"/>
      </rPr>
      <t>3%</t>
    </r>
    <r>
      <rPr>
        <sz val="18"/>
        <rFont val="仿宋_GB2312"/>
        <family val="2"/>
        <charset val="-122"/>
      </rPr>
      <t>，完成抽水泵站的主体工程。</t>
    </r>
  </si>
  <si>
    <r>
      <rPr>
        <sz val="18"/>
        <rFont val="仿宋_GB2312"/>
        <family val="2"/>
        <charset val="-122"/>
      </rPr>
      <t>计划第完成道路工程</t>
    </r>
    <r>
      <rPr>
        <sz val="18"/>
        <rFont val="Times New Roman"/>
        <family val="2"/>
        <charset val="-122"/>
      </rPr>
      <t>5%</t>
    </r>
    <r>
      <rPr>
        <sz val="18"/>
        <rFont val="仿宋_GB2312"/>
        <family val="2"/>
        <charset val="-122"/>
      </rPr>
      <t>，桥梁工程完成</t>
    </r>
    <r>
      <rPr>
        <sz val="18"/>
        <rFont val="Times New Roman"/>
        <family val="2"/>
        <charset val="-122"/>
      </rPr>
      <t>5%</t>
    </r>
    <r>
      <rPr>
        <sz val="18"/>
        <rFont val="仿宋_GB2312"/>
        <family val="2"/>
        <charset val="-122"/>
      </rPr>
      <t>，绿化工程完成</t>
    </r>
    <r>
      <rPr>
        <sz val="18"/>
        <rFont val="Times New Roman"/>
        <family val="2"/>
        <charset val="-122"/>
      </rPr>
      <t>5%</t>
    </r>
    <r>
      <rPr>
        <sz val="18"/>
        <rFont val="仿宋_GB2312"/>
        <family val="2"/>
        <charset val="-122"/>
      </rPr>
      <t>，完成抽水泵站的基础开挖工程。</t>
    </r>
  </si>
  <si>
    <r>
      <rPr>
        <sz val="18"/>
        <rFont val="仿宋_GB2312"/>
        <family val="2"/>
        <charset val="-122"/>
      </rPr>
      <t>计划完成道路工程</t>
    </r>
    <r>
      <rPr>
        <sz val="18"/>
        <rFont val="Times New Roman"/>
        <family val="2"/>
        <charset val="-122"/>
      </rPr>
      <t>5%</t>
    </r>
    <r>
      <rPr>
        <sz val="18"/>
        <rFont val="仿宋_GB2312"/>
        <family val="2"/>
        <charset val="-122"/>
      </rPr>
      <t>，桥梁工程完成</t>
    </r>
    <r>
      <rPr>
        <sz val="18"/>
        <rFont val="Times New Roman"/>
        <family val="2"/>
        <charset val="-122"/>
      </rPr>
      <t>5%</t>
    </r>
    <r>
      <rPr>
        <sz val="18"/>
        <rFont val="仿宋_GB2312"/>
        <family val="2"/>
        <charset val="-122"/>
      </rPr>
      <t>，绿化工程完成</t>
    </r>
    <r>
      <rPr>
        <sz val="18"/>
        <rFont val="Times New Roman"/>
        <family val="2"/>
        <charset val="-122"/>
      </rPr>
      <t>5%</t>
    </r>
    <r>
      <rPr>
        <sz val="18"/>
        <rFont val="仿宋_GB2312"/>
        <family val="2"/>
        <charset val="-122"/>
      </rPr>
      <t>，完成抽水泵站工程。</t>
    </r>
  </si>
  <si>
    <r>
      <rPr>
        <sz val="18"/>
        <rFont val="仿宋_GB2312"/>
        <family val="2"/>
        <charset val="-122"/>
      </rPr>
      <t>柳州市紫荆花园</t>
    </r>
  </si>
  <si>
    <r>
      <rPr>
        <sz val="18"/>
        <rFont val="仿宋_GB2312"/>
        <family val="2"/>
        <charset val="-122"/>
      </rPr>
      <t>市林业和园林局</t>
    </r>
    <r>
      <rPr>
        <sz val="18"/>
        <rFont val="Times New Roman"/>
        <family val="2"/>
        <charset val="-122"/>
      </rPr>
      <t xml:space="preserve">
</t>
    </r>
    <r>
      <rPr>
        <sz val="18"/>
        <rFont val="仿宋_GB2312"/>
        <family val="2"/>
        <charset val="-122"/>
      </rPr>
      <t>城中区政府</t>
    </r>
  </si>
  <si>
    <r>
      <rPr>
        <sz val="18"/>
        <rFont val="仿宋_GB2312"/>
        <family val="2"/>
        <charset val="-122"/>
      </rPr>
      <t>用地面积</t>
    </r>
    <r>
      <rPr>
        <sz val="18"/>
        <rFont val="Times New Roman"/>
        <family val="2"/>
        <charset val="-122"/>
      </rPr>
      <t>750</t>
    </r>
    <r>
      <rPr>
        <sz val="18"/>
        <rFont val="仿宋_GB2312"/>
        <family val="2"/>
        <charset val="-122"/>
      </rPr>
      <t>亩，总建筑面积约</t>
    </r>
    <r>
      <rPr>
        <sz val="18"/>
        <rFont val="Times New Roman"/>
        <family val="2"/>
        <charset val="-122"/>
      </rPr>
      <t>2.32</t>
    </r>
    <r>
      <rPr>
        <sz val="18"/>
        <rFont val="仿宋_GB2312"/>
        <family val="2"/>
        <charset val="-122"/>
      </rPr>
      <t>万平方米</t>
    </r>
  </si>
  <si>
    <r>
      <rPr>
        <sz val="18"/>
        <rFont val="仿宋_GB2312"/>
        <family val="2"/>
        <charset val="-122"/>
      </rPr>
      <t>一期投入使用</t>
    </r>
  </si>
  <si>
    <r>
      <t xml:space="preserve"> </t>
    </r>
    <r>
      <rPr>
        <sz val="18"/>
        <rFont val="仿宋_GB2312"/>
        <family val="2"/>
        <charset val="-122"/>
      </rPr>
      <t>一期紫荆花园园区苗木种植，园区水电施工</t>
    </r>
  </si>
  <si>
    <r>
      <rPr>
        <sz val="18"/>
        <rFont val="仿宋_GB2312"/>
        <family val="2"/>
        <charset val="-122"/>
      </rPr>
      <t>一期装饰施工，道路基层施工</t>
    </r>
  </si>
  <si>
    <r>
      <rPr>
        <sz val="18"/>
        <rFont val="仿宋_GB2312"/>
        <family val="2"/>
        <charset val="-122"/>
      </rPr>
      <t>一期铺装施工，路面施工，项目一期局部完工开放</t>
    </r>
  </si>
  <si>
    <r>
      <rPr>
        <sz val="18"/>
        <rFont val="仿宋_GB2312"/>
        <family val="2"/>
        <charset val="-122"/>
      </rPr>
      <t>柳城县东区公园</t>
    </r>
  </si>
  <si>
    <r>
      <rPr>
        <sz val="18"/>
        <rFont val="仿宋_GB2312"/>
        <family val="2"/>
        <charset val="-122"/>
      </rPr>
      <t>总建筑面积</t>
    </r>
    <r>
      <rPr>
        <sz val="18"/>
        <rFont val="Times New Roman"/>
        <family val="2"/>
        <charset val="-122"/>
      </rPr>
      <t>1.8</t>
    </r>
    <r>
      <rPr>
        <sz val="18"/>
        <rFont val="仿宋_GB2312"/>
        <family val="2"/>
        <charset val="-122"/>
      </rPr>
      <t>万平方米，建设游客服务中心、公共管理用房、文化设施、停车场等</t>
    </r>
  </si>
  <si>
    <r>
      <rPr>
        <sz val="18"/>
        <rFont val="仿宋_GB2312"/>
        <family val="2"/>
        <charset val="-122"/>
      </rPr>
      <t>完成设计调整。</t>
    </r>
    <r>
      <rPr>
        <sz val="18"/>
        <rFont val="Times New Roman"/>
        <family val="2"/>
        <charset val="-122"/>
      </rPr>
      <t xml:space="preserve">
</t>
    </r>
  </si>
  <si>
    <r>
      <rPr>
        <sz val="18"/>
        <rFont val="仿宋_GB2312"/>
        <family val="2"/>
        <charset val="-122"/>
      </rPr>
      <t>完成施工图纸。</t>
    </r>
    <r>
      <rPr>
        <sz val="18"/>
        <rFont val="Times New Roman"/>
        <family val="2"/>
        <charset val="-122"/>
      </rPr>
      <t xml:space="preserve">
</t>
    </r>
  </si>
  <si>
    <r>
      <rPr>
        <sz val="18"/>
        <rFont val="仿宋_GB2312"/>
        <family val="2"/>
        <charset val="-122"/>
      </rPr>
      <t>完成公园道路、步道、服务用房、厕所等已征部分建设用地材料组卷报送自规局，招标挂网。</t>
    </r>
    <r>
      <rPr>
        <sz val="18"/>
        <rFont val="Times New Roman"/>
        <family val="2"/>
        <charset val="-122"/>
      </rPr>
      <t xml:space="preserve">
</t>
    </r>
  </si>
  <si>
    <r>
      <rPr>
        <sz val="18"/>
        <rFont val="仿宋_GB2312"/>
        <family val="2"/>
        <charset val="-122"/>
      </rPr>
      <t>开展公园道路、步道、服务用房、厕所等建设。</t>
    </r>
    <r>
      <rPr>
        <sz val="18"/>
        <rFont val="Times New Roman"/>
        <family val="2"/>
        <charset val="-122"/>
      </rPr>
      <t xml:space="preserve">
</t>
    </r>
  </si>
  <si>
    <r>
      <rPr>
        <sz val="18"/>
        <rFont val="仿宋_GB2312"/>
        <family val="2"/>
        <charset val="-122"/>
      </rPr>
      <t>康和公园</t>
    </r>
  </si>
  <si>
    <r>
      <rPr>
        <sz val="18"/>
        <rFont val="仿宋_GB2312"/>
        <family val="2"/>
        <charset val="-122"/>
      </rPr>
      <t>市林业和园林局</t>
    </r>
    <r>
      <rPr>
        <sz val="18"/>
        <rFont val="Times New Roman"/>
        <family val="2"/>
        <charset val="-122"/>
      </rPr>
      <t xml:space="preserve">
</t>
    </r>
    <r>
      <rPr>
        <sz val="18"/>
        <rFont val="仿宋_GB2312"/>
        <family val="2"/>
        <charset val="-122"/>
      </rPr>
      <t>柳南区政府</t>
    </r>
  </si>
  <si>
    <r>
      <rPr>
        <sz val="18"/>
        <rFont val="仿宋_GB2312"/>
        <family val="2"/>
        <charset val="-122"/>
      </rPr>
      <t>用地面积</t>
    </r>
    <r>
      <rPr>
        <sz val="18"/>
        <rFont val="Times New Roman"/>
        <family val="2"/>
        <charset val="-122"/>
      </rPr>
      <t>66</t>
    </r>
    <r>
      <rPr>
        <sz val="18"/>
        <rFont val="仿宋_GB2312"/>
        <family val="2"/>
        <charset val="-122"/>
      </rPr>
      <t>亩，建设公园、绿地及配套设施</t>
    </r>
  </si>
  <si>
    <r>
      <rPr>
        <sz val="18"/>
        <rFont val="仿宋_GB2312"/>
        <family val="2"/>
        <charset val="-122"/>
      </rPr>
      <t>完成地下室及部分主体工程</t>
    </r>
  </si>
  <si>
    <r>
      <rPr>
        <sz val="18"/>
        <rFont val="仿宋_GB2312"/>
        <family val="2"/>
        <charset val="-122"/>
      </rPr>
      <t>规划方案调整</t>
    </r>
  </si>
  <si>
    <r>
      <rPr>
        <sz val="18"/>
        <rFont val="仿宋_GB2312"/>
        <family val="2"/>
        <charset val="-122"/>
      </rPr>
      <t>完成方案调整</t>
    </r>
  </si>
  <si>
    <r>
      <rPr>
        <sz val="18"/>
        <rFont val="仿宋_GB2312"/>
        <family val="2"/>
        <charset val="-122"/>
      </rPr>
      <t>开工建设，主体土方施工</t>
    </r>
  </si>
  <si>
    <r>
      <rPr>
        <sz val="18"/>
        <rFont val="仿宋_GB2312"/>
        <family val="2"/>
        <charset val="-122"/>
      </rPr>
      <t>柳城县县域文化综合提升中心（四馆三中心）</t>
    </r>
  </si>
  <si>
    <r>
      <rPr>
        <sz val="18"/>
        <rFont val="仿宋_GB2312"/>
        <family val="2"/>
        <charset val="-122"/>
      </rPr>
      <t>广西政兴公司</t>
    </r>
  </si>
  <si>
    <r>
      <rPr>
        <sz val="18"/>
        <rFont val="仿宋_GB2312"/>
        <family val="2"/>
        <charset val="-122"/>
      </rPr>
      <t>新建建筑面积</t>
    </r>
    <r>
      <rPr>
        <sz val="18"/>
        <rFont val="Times New Roman"/>
        <family val="2"/>
        <charset val="-122"/>
      </rPr>
      <t>2798</t>
    </r>
    <r>
      <rPr>
        <sz val="18"/>
        <rFont val="仿宋_GB2312"/>
        <family val="2"/>
        <charset val="-122"/>
      </rPr>
      <t>平方米的博物馆，建筑面积</t>
    </r>
    <r>
      <rPr>
        <sz val="18"/>
        <rFont val="Times New Roman"/>
        <family val="2"/>
        <charset val="-122"/>
      </rPr>
      <t>1202</t>
    </r>
    <r>
      <rPr>
        <sz val="18"/>
        <rFont val="仿宋_GB2312"/>
        <family val="2"/>
        <charset val="-122"/>
      </rPr>
      <t>平方米的科技馆，建筑面积</t>
    </r>
    <r>
      <rPr>
        <sz val="18"/>
        <rFont val="Times New Roman"/>
        <family val="2"/>
        <charset val="-122"/>
      </rPr>
      <t>10645</t>
    </r>
    <r>
      <rPr>
        <sz val="18"/>
        <rFont val="仿宋_GB2312"/>
        <family val="2"/>
        <charset val="-122"/>
      </rPr>
      <t>平方米的图书馆等</t>
    </r>
  </si>
  <si>
    <r>
      <rPr>
        <sz val="18"/>
        <rFont val="仿宋_GB2312"/>
        <family val="2"/>
        <charset val="-122"/>
      </rPr>
      <t>完成</t>
    </r>
    <r>
      <rPr>
        <sz val="18"/>
        <rFont val="Times New Roman"/>
        <family val="2"/>
        <charset val="-122"/>
      </rPr>
      <t>60%</t>
    </r>
    <r>
      <rPr>
        <sz val="18"/>
        <rFont val="仿宋_GB2312"/>
        <family val="2"/>
        <charset val="-122"/>
      </rPr>
      <t>的总工程量</t>
    </r>
  </si>
  <si>
    <r>
      <rPr>
        <sz val="18"/>
        <rFont val="仿宋_GB2312"/>
        <family val="2"/>
        <charset val="-122"/>
      </rPr>
      <t>柳城县古建筑修缮和保护项目</t>
    </r>
  </si>
  <si>
    <r>
      <rPr>
        <sz val="18"/>
        <rFont val="仿宋_GB2312"/>
        <family val="2"/>
        <charset val="-122"/>
      </rPr>
      <t>古廨、覃村、潘村和滩头等古建筑修缮和保护，面积约</t>
    </r>
    <r>
      <rPr>
        <sz val="18"/>
        <rFont val="Times New Roman"/>
        <family val="2"/>
        <charset val="-122"/>
      </rPr>
      <t>10</t>
    </r>
    <r>
      <rPr>
        <sz val="18"/>
        <rFont val="仿宋_GB2312"/>
        <family val="2"/>
        <charset val="-122"/>
      </rPr>
      <t>万平方米</t>
    </r>
  </si>
  <si>
    <r>
      <rPr>
        <sz val="18"/>
        <rFont val="仿宋_GB2312"/>
        <family val="2"/>
        <charset val="-122"/>
      </rPr>
      <t>申请资金</t>
    </r>
  </si>
  <si>
    <r>
      <rPr>
        <sz val="18"/>
        <rFont val="仿宋_GB2312"/>
        <family val="2"/>
        <charset val="-122"/>
      </rPr>
      <t>争取落实资金</t>
    </r>
  </si>
  <si>
    <r>
      <rPr>
        <sz val="18"/>
        <rFont val="仿宋_GB2312"/>
        <family val="2"/>
        <charset val="-122"/>
      </rPr>
      <t>若资金落实可开工维修古廨的项目</t>
    </r>
  </si>
  <si>
    <r>
      <rPr>
        <sz val="18"/>
        <rFont val="仿宋_GB2312"/>
        <family val="2"/>
        <charset val="-122"/>
      </rPr>
      <t>融水苗族自治县民族体育公园项目</t>
    </r>
  </si>
  <si>
    <r>
      <rPr>
        <sz val="18"/>
        <rFont val="仿宋_GB2312"/>
        <family val="2"/>
        <charset val="-122"/>
      </rPr>
      <t>项目占地面积</t>
    </r>
    <r>
      <rPr>
        <sz val="18"/>
        <rFont val="Times New Roman"/>
        <family val="2"/>
        <charset val="-122"/>
      </rPr>
      <t>17.36</t>
    </r>
    <r>
      <rPr>
        <sz val="18"/>
        <rFont val="仿宋_GB2312"/>
        <family val="2"/>
        <charset val="-122"/>
      </rPr>
      <t>万平方米，建设用地面积</t>
    </r>
    <r>
      <rPr>
        <sz val="18"/>
        <rFont val="Times New Roman"/>
        <family val="2"/>
        <charset val="-122"/>
      </rPr>
      <t>14.4</t>
    </r>
    <r>
      <rPr>
        <sz val="18"/>
        <rFont val="仿宋_GB2312"/>
        <family val="2"/>
        <charset val="-122"/>
      </rPr>
      <t>万平方米，主要对旅游中心、民族体育场、综合训练馆、篮球馆等设施提升改造</t>
    </r>
  </si>
  <si>
    <r>
      <rPr>
        <sz val="18"/>
        <rFont val="仿宋_GB2312"/>
        <family val="2"/>
        <charset val="-122"/>
      </rPr>
      <t>计划一季度完成前期工作，正在开展施工图设计等前期工作</t>
    </r>
  </si>
  <si>
    <r>
      <rPr>
        <sz val="18"/>
        <rFont val="仿宋_GB2312"/>
        <family val="2"/>
        <charset val="-122"/>
      </rPr>
      <t>计划三季度完成总工程量的</t>
    </r>
    <r>
      <rPr>
        <sz val="18"/>
        <rFont val="Times New Roman"/>
        <family val="2"/>
        <charset val="-122"/>
      </rPr>
      <t>50%</t>
    </r>
    <r>
      <rPr>
        <sz val="18"/>
        <rFont val="仿宋_GB2312"/>
        <family val="2"/>
        <charset val="-122"/>
      </rPr>
      <t>，开展基础土石方施工工作</t>
    </r>
  </si>
  <si>
    <r>
      <rPr>
        <sz val="18"/>
        <rFont val="仿宋_GB2312"/>
        <family val="2"/>
        <charset val="-122"/>
      </rPr>
      <t>柳州市图书馆新馆</t>
    </r>
  </si>
  <si>
    <r>
      <rPr>
        <sz val="18"/>
        <rFont val="仿宋_GB2312"/>
        <family val="2"/>
        <charset val="-122"/>
      </rPr>
      <t>市文化广电旅游局</t>
    </r>
    <r>
      <rPr>
        <sz val="18"/>
        <rFont val="Times New Roman"/>
        <family val="2"/>
        <charset val="-122"/>
      </rPr>
      <t xml:space="preserve">
</t>
    </r>
    <r>
      <rPr>
        <sz val="18"/>
        <rFont val="仿宋_GB2312"/>
        <family val="2"/>
        <charset val="-122"/>
      </rPr>
      <t>柳东新区管委会</t>
    </r>
  </si>
  <si>
    <r>
      <rPr>
        <sz val="18"/>
        <rFont val="仿宋_GB2312"/>
        <family val="2"/>
        <charset val="-122"/>
      </rPr>
      <t>总建筑面积</t>
    </r>
    <r>
      <rPr>
        <sz val="18"/>
        <rFont val="Times New Roman"/>
        <family val="2"/>
        <charset val="-122"/>
      </rPr>
      <t>70000</t>
    </r>
    <r>
      <rPr>
        <sz val="18"/>
        <rFont val="仿宋_GB2312"/>
        <family val="2"/>
        <charset val="-122"/>
      </rPr>
      <t>平方米</t>
    </r>
  </si>
  <si>
    <r>
      <rPr>
        <sz val="18"/>
        <rFont val="仿宋_GB2312"/>
        <family val="2"/>
        <charset val="-122"/>
      </rPr>
      <t>完成装修工程</t>
    </r>
    <r>
      <rPr>
        <sz val="18"/>
        <rFont val="Times New Roman"/>
        <family val="2"/>
        <charset val="-122"/>
      </rPr>
      <t>10%</t>
    </r>
    <r>
      <rPr>
        <sz val="18"/>
        <rFont val="仿宋_GB2312"/>
        <family val="2"/>
        <charset val="-122"/>
      </rPr>
      <t>。</t>
    </r>
  </si>
  <si>
    <r>
      <rPr>
        <sz val="18"/>
        <rFont val="仿宋_GB2312"/>
        <family val="2"/>
        <charset val="-122"/>
      </rPr>
      <t>完成装修工程</t>
    </r>
    <r>
      <rPr>
        <sz val="18"/>
        <rFont val="Times New Roman"/>
        <family val="2"/>
        <charset val="-122"/>
      </rPr>
      <t>40%</t>
    </r>
    <r>
      <rPr>
        <sz val="18"/>
        <rFont val="仿宋_GB2312"/>
        <family val="2"/>
        <charset val="-122"/>
      </rPr>
      <t>。</t>
    </r>
  </si>
  <si>
    <r>
      <rPr>
        <sz val="18"/>
        <rFont val="仿宋_GB2312"/>
        <family val="2"/>
        <charset val="-122"/>
      </rPr>
      <t>完成装修工程</t>
    </r>
    <r>
      <rPr>
        <sz val="18"/>
        <rFont val="Times New Roman"/>
        <family val="2"/>
        <charset val="-122"/>
      </rPr>
      <t>70%</t>
    </r>
    <r>
      <rPr>
        <sz val="18"/>
        <rFont val="仿宋_GB2312"/>
        <family val="2"/>
        <charset val="-122"/>
      </rPr>
      <t>。</t>
    </r>
  </si>
  <si>
    <r>
      <rPr>
        <sz val="18"/>
        <rFont val="仿宋_GB2312"/>
        <family val="2"/>
        <charset val="-122"/>
      </rPr>
      <t>柳江区全民健身中心二期项目</t>
    </r>
  </si>
  <si>
    <r>
      <rPr>
        <sz val="18"/>
        <rFont val="仿宋_GB2312"/>
        <family val="2"/>
        <charset val="-122"/>
      </rPr>
      <t>项目用地面积</t>
    </r>
    <r>
      <rPr>
        <sz val="18"/>
        <rFont val="Times New Roman"/>
        <family val="2"/>
        <charset val="-122"/>
      </rPr>
      <t>3576</t>
    </r>
    <r>
      <rPr>
        <sz val="18"/>
        <rFont val="仿宋_GB2312"/>
        <family val="2"/>
        <charset val="-122"/>
      </rPr>
      <t>平方米，总建筑面积</t>
    </r>
    <r>
      <rPr>
        <sz val="18"/>
        <rFont val="Times New Roman"/>
        <family val="2"/>
        <charset val="-122"/>
      </rPr>
      <t>12923.87</t>
    </r>
    <r>
      <rPr>
        <sz val="18"/>
        <rFont val="仿宋_GB2312"/>
        <family val="2"/>
        <charset val="-122"/>
      </rPr>
      <t>平方米，本项目主要是在原有柳江区体育公园建设的基础上，增加建设一栋综合性体育运动场馆，调整建设一栋带有恒温系统的游泳馆</t>
    </r>
  </si>
  <si>
    <r>
      <rPr>
        <sz val="18"/>
        <rFont val="仿宋_GB2312"/>
        <family val="2"/>
        <charset val="-122"/>
      </rPr>
      <t>业主自筹</t>
    </r>
    <r>
      <rPr>
        <sz val="18"/>
        <rFont val="Times New Roman"/>
        <family val="2"/>
        <charset val="-122"/>
      </rPr>
      <t xml:space="preserve">
</t>
    </r>
    <r>
      <rPr>
        <sz val="18"/>
        <rFont val="仿宋_GB2312"/>
        <family val="2"/>
        <charset val="-122"/>
      </rPr>
      <t>上级资金</t>
    </r>
    <r>
      <rPr>
        <sz val="18"/>
        <rFont val="Times New Roman"/>
        <family val="2"/>
        <charset val="-122"/>
      </rPr>
      <t xml:space="preserve">
</t>
    </r>
    <r>
      <rPr>
        <sz val="18"/>
        <rFont val="仿宋_GB2312"/>
        <family val="2"/>
        <charset val="-122"/>
      </rPr>
      <t>其他资金</t>
    </r>
  </si>
  <si>
    <r>
      <rPr>
        <sz val="18"/>
        <rFont val="仿宋_GB2312"/>
        <family val="2"/>
        <charset val="-122"/>
      </rPr>
      <t>室内装修</t>
    </r>
  </si>
  <si>
    <r>
      <rPr>
        <sz val="18"/>
        <rFont val="仿宋_GB2312"/>
        <family val="2"/>
        <charset val="-122"/>
      </rPr>
      <t>开展室外干挂幕墙施工</t>
    </r>
  </si>
  <si>
    <r>
      <rPr>
        <sz val="18"/>
        <rFont val="仿宋_GB2312"/>
        <family val="2"/>
        <charset val="-122"/>
      </rPr>
      <t>验收准备</t>
    </r>
  </si>
  <si>
    <r>
      <rPr>
        <sz val="18"/>
        <rFont val="仿宋_GB2312"/>
        <family val="2"/>
        <charset val="-122"/>
      </rPr>
      <t>完成室外幕墙施工并进行验收</t>
    </r>
  </si>
  <si>
    <r>
      <rPr>
        <sz val="18"/>
        <rFont val="仿宋_GB2312"/>
        <family val="2"/>
        <charset val="-122"/>
      </rPr>
      <t>四、医疗卫生</t>
    </r>
  </si>
  <si>
    <r>
      <rPr>
        <sz val="18"/>
        <rFont val="仿宋_GB2312"/>
        <family val="2"/>
        <charset val="-122"/>
      </rPr>
      <t>广州市妇女儿童医疗中心柳州医院建设项目（一期）</t>
    </r>
  </si>
  <si>
    <r>
      <rPr>
        <sz val="18"/>
        <rFont val="仿宋_GB2312"/>
        <family val="2"/>
        <charset val="-122"/>
      </rPr>
      <t>广州市妇女儿童医疗中心柳州医院</t>
    </r>
  </si>
  <si>
    <r>
      <rPr>
        <sz val="18"/>
        <rFont val="仿宋_GB2312"/>
        <family val="2"/>
        <charset val="-122"/>
      </rPr>
      <t>市卫生健康委</t>
    </r>
    <r>
      <rPr>
        <sz val="18"/>
        <rFont val="Times New Roman"/>
        <family val="2"/>
        <charset val="-122"/>
      </rPr>
      <t xml:space="preserve">
</t>
    </r>
    <r>
      <rPr>
        <sz val="18"/>
        <rFont val="仿宋_GB2312"/>
        <family val="2"/>
        <charset val="-122"/>
      </rPr>
      <t>市发展改革委</t>
    </r>
  </si>
  <si>
    <r>
      <rPr>
        <sz val="18"/>
        <rFont val="仿宋_GB2312"/>
        <family val="2"/>
        <charset val="-122"/>
      </rPr>
      <t>通过改造方式建设急救中心，对部分业务用房重新布局改造，项目改造总建筑面积约</t>
    </r>
    <r>
      <rPr>
        <sz val="18"/>
        <rFont val="Times New Roman"/>
        <family val="2"/>
        <charset val="-122"/>
      </rPr>
      <t>6100</t>
    </r>
    <r>
      <rPr>
        <sz val="18"/>
        <rFont val="宋体"/>
        <family val="2"/>
        <charset val="-122"/>
      </rPr>
      <t>㎡</t>
    </r>
    <r>
      <rPr>
        <sz val="18"/>
        <rFont val="仿宋_GB2312"/>
        <family val="2"/>
        <charset val="-122"/>
      </rPr>
      <t>，主要建设急救中心，新增</t>
    </r>
    <r>
      <rPr>
        <sz val="18"/>
        <rFont val="Times New Roman"/>
        <family val="2"/>
        <charset val="-122"/>
      </rPr>
      <t>EICU</t>
    </r>
    <r>
      <rPr>
        <sz val="18"/>
        <rFont val="仿宋_GB2312"/>
        <family val="2"/>
        <charset val="-122"/>
      </rPr>
      <t>、手术室</t>
    </r>
    <r>
      <rPr>
        <sz val="18"/>
        <rFont val="Times New Roman"/>
        <family val="2"/>
        <charset val="-122"/>
      </rPr>
      <t>4</t>
    </r>
    <r>
      <rPr>
        <sz val="18"/>
        <rFont val="仿宋_GB2312"/>
        <family val="2"/>
        <charset val="-122"/>
      </rPr>
      <t>间、输血科、</t>
    </r>
    <r>
      <rPr>
        <sz val="18"/>
        <rFont val="Times New Roman"/>
        <family val="2"/>
        <charset val="-122"/>
      </rPr>
      <t>AICU</t>
    </r>
    <r>
      <rPr>
        <sz val="18"/>
        <rFont val="仿宋_GB2312"/>
        <family val="2"/>
        <charset val="-122"/>
      </rPr>
      <t>等，并配套购置医疗设备、系统升级改造及采购终端设备等。</t>
    </r>
    <r>
      <rPr>
        <sz val="18"/>
        <rFont val="Times New Roman"/>
        <family val="2"/>
        <charset val="-122"/>
      </rPr>
      <t xml:space="preserve"> </t>
    </r>
  </si>
  <si>
    <r>
      <rPr>
        <sz val="18"/>
        <rFont val="仿宋_GB2312"/>
        <family val="2"/>
        <charset val="-122"/>
      </rPr>
      <t>完成立项、可研批复、设计招标</t>
    </r>
  </si>
  <si>
    <r>
      <rPr>
        <sz val="18"/>
        <rFont val="仿宋_GB2312"/>
        <family val="2"/>
        <charset val="-122"/>
      </rPr>
      <t>初步设计批复、监理招标、施工招标、开工建设</t>
    </r>
  </si>
  <si>
    <r>
      <rPr>
        <sz val="18"/>
        <rFont val="仿宋_GB2312"/>
        <family val="2"/>
        <charset val="-122"/>
      </rPr>
      <t>装修改造施工、部分设备采购</t>
    </r>
  </si>
  <si>
    <r>
      <rPr>
        <sz val="18"/>
        <rFont val="仿宋_GB2312"/>
        <family val="2"/>
        <charset val="-122"/>
      </rPr>
      <t>柳州市柳江区中医医院整体搬迁项目功能完善提升工程</t>
    </r>
  </si>
  <si>
    <r>
      <rPr>
        <sz val="18"/>
        <rFont val="仿宋_GB2312"/>
        <family val="2"/>
        <charset val="-122"/>
      </rPr>
      <t>柳江区中医医院</t>
    </r>
  </si>
  <si>
    <r>
      <rPr>
        <sz val="18"/>
        <rFont val="仿宋_GB2312"/>
        <family val="2"/>
        <charset val="-122"/>
      </rPr>
      <t>对柳州市柳江区中医医院整体搬迁项目门急诊医技住院综合楼及地下室等房屋建筑进行功能完善提升，建筑面积约</t>
    </r>
    <r>
      <rPr>
        <sz val="18"/>
        <rFont val="Times New Roman"/>
        <family val="2"/>
        <charset val="-122"/>
      </rPr>
      <t>57956</t>
    </r>
    <r>
      <rPr>
        <sz val="18"/>
        <rFont val="仿宋_GB2312"/>
        <family val="2"/>
        <charset val="-122"/>
      </rPr>
      <t>平方米</t>
    </r>
  </si>
  <si>
    <r>
      <rPr>
        <sz val="18"/>
        <rFont val="仿宋_GB2312"/>
        <family val="2"/>
        <charset val="-122"/>
      </rPr>
      <t>设计图纸</t>
    </r>
  </si>
  <si>
    <r>
      <rPr>
        <sz val="18"/>
        <rFont val="仿宋_GB2312"/>
        <family val="2"/>
        <charset val="-122"/>
      </rPr>
      <t>修改图纸</t>
    </r>
  </si>
  <si>
    <r>
      <rPr>
        <sz val="18"/>
        <rFont val="仿宋_GB2312"/>
        <family val="2"/>
        <charset val="-122"/>
      </rPr>
      <t>完成图纸设计</t>
    </r>
  </si>
  <si>
    <r>
      <rPr>
        <sz val="18"/>
        <rFont val="仿宋_GB2312"/>
        <family val="2"/>
        <charset val="-122"/>
      </rPr>
      <t>柳州市人民医院功能完善提升工程</t>
    </r>
  </si>
  <si>
    <r>
      <rPr>
        <sz val="18"/>
        <rFont val="仿宋_GB2312"/>
        <family val="2"/>
        <charset val="-122"/>
      </rPr>
      <t>市人民医院</t>
    </r>
  </si>
  <si>
    <r>
      <rPr>
        <sz val="18"/>
        <rFont val="仿宋_GB2312"/>
        <family val="2"/>
        <charset val="-122"/>
      </rPr>
      <t>市卫生健康委</t>
    </r>
  </si>
  <si>
    <r>
      <rPr>
        <sz val="18"/>
        <rFont val="仿宋_GB2312"/>
        <family val="2"/>
        <charset val="-122"/>
      </rPr>
      <t>总建筑面积约</t>
    </r>
    <r>
      <rPr>
        <sz val="18"/>
        <rFont val="Times New Roman"/>
        <family val="2"/>
        <charset val="-122"/>
      </rPr>
      <t>16.48</t>
    </r>
    <r>
      <rPr>
        <sz val="18"/>
        <rFont val="仿宋_GB2312"/>
        <family val="2"/>
        <charset val="-122"/>
      </rPr>
      <t>万平方米，其中新建</t>
    </r>
    <r>
      <rPr>
        <sz val="18"/>
        <rFont val="Times New Roman"/>
        <family val="2"/>
        <charset val="-122"/>
      </rPr>
      <t>2400</t>
    </r>
    <r>
      <rPr>
        <sz val="18"/>
        <rFont val="仿宋_GB2312"/>
        <family val="2"/>
        <charset val="-122"/>
      </rPr>
      <t>平方米，改造</t>
    </r>
    <r>
      <rPr>
        <sz val="18"/>
        <rFont val="Times New Roman"/>
        <family val="2"/>
        <charset val="-122"/>
      </rPr>
      <t>16.24</t>
    </r>
    <r>
      <rPr>
        <sz val="18"/>
        <rFont val="仿宋_GB2312"/>
        <family val="2"/>
        <charset val="-122"/>
      </rPr>
      <t>万平方米，新建室外连廊，同时对门诊住院楼、第三住院楼、特殊医技楼、食堂及学术报告厅、办公楼进行修缮改造</t>
    </r>
  </si>
  <si>
    <r>
      <t>3</t>
    </r>
    <r>
      <rPr>
        <sz val="18"/>
        <rFont val="仿宋_GB2312"/>
        <family val="2"/>
        <charset val="-122"/>
      </rPr>
      <t>月份开工，开展门诊住院楼室内装修拆除工作</t>
    </r>
  </si>
  <si>
    <r>
      <rPr>
        <sz val="18"/>
        <rFont val="仿宋_GB2312"/>
        <family val="2"/>
        <charset val="-122"/>
      </rPr>
      <t>完成</t>
    </r>
    <r>
      <rPr>
        <sz val="18"/>
        <rFont val="Times New Roman"/>
        <family val="2"/>
        <charset val="-122"/>
      </rPr>
      <t>ICU</t>
    </r>
    <r>
      <rPr>
        <sz val="18"/>
        <rFont val="仿宋_GB2312"/>
        <family val="2"/>
        <charset val="-122"/>
      </rPr>
      <t>改造工作的</t>
    </r>
    <r>
      <rPr>
        <sz val="18"/>
        <rFont val="Times New Roman"/>
        <family val="2"/>
        <charset val="-122"/>
      </rPr>
      <t>50%</t>
    </r>
  </si>
  <si>
    <r>
      <rPr>
        <sz val="18"/>
        <rFont val="仿宋_GB2312"/>
        <family val="2"/>
        <charset val="-122"/>
      </rPr>
      <t>完成</t>
    </r>
    <r>
      <rPr>
        <sz val="18"/>
        <rFont val="Times New Roman"/>
        <family val="2"/>
        <charset val="-122"/>
      </rPr>
      <t>icu</t>
    </r>
    <r>
      <rPr>
        <sz val="18"/>
        <rFont val="仿宋_GB2312"/>
        <family val="2"/>
        <charset val="-122"/>
      </rPr>
      <t>改造工作，后勤楼屋面完成结构施工，室外连廊结构施工</t>
    </r>
  </si>
  <si>
    <r>
      <rPr>
        <sz val="18"/>
        <rFont val="仿宋_GB2312"/>
        <family val="2"/>
        <charset val="-122"/>
      </rPr>
      <t>继续门诊楼装修改造，后勤楼完成装修改造，室外连廊完成结构及装修</t>
    </r>
  </si>
  <si>
    <r>
      <rPr>
        <sz val="18"/>
        <rFont val="仿宋_GB2312"/>
        <family val="2"/>
        <charset val="-122"/>
      </rPr>
      <t>柳州市工人医院鱼峰山院区功能完善提升工程</t>
    </r>
  </si>
  <si>
    <r>
      <rPr>
        <sz val="18"/>
        <rFont val="仿宋_GB2312"/>
        <family val="2"/>
        <charset val="-122"/>
      </rPr>
      <t>柳州市工人医院</t>
    </r>
  </si>
  <si>
    <r>
      <rPr>
        <sz val="18"/>
        <rFont val="仿宋_GB2312"/>
        <family val="2"/>
        <charset val="-122"/>
      </rPr>
      <t>改造总建筑面积约</t>
    </r>
    <r>
      <rPr>
        <sz val="18"/>
        <rFont val="Times New Roman"/>
        <family val="2"/>
        <charset val="-122"/>
      </rPr>
      <t>4.5</t>
    </r>
    <r>
      <rPr>
        <sz val="18"/>
        <rFont val="仿宋_GB2312"/>
        <family val="2"/>
        <charset val="-122"/>
      </rPr>
      <t>万平方米</t>
    </r>
  </si>
  <si>
    <r>
      <rPr>
        <sz val="18"/>
        <rFont val="仿宋_GB2312"/>
        <family val="2"/>
        <charset val="-122"/>
      </rPr>
      <t>计划一季度确定代建单位，开始招标设计单位</t>
    </r>
  </si>
  <si>
    <r>
      <rPr>
        <sz val="18"/>
        <rFont val="仿宋_GB2312"/>
        <family val="2"/>
        <charset val="-122"/>
      </rPr>
      <t>计划二季度完成招标设计单位、方案设计、施工图设计等前期工作</t>
    </r>
  </si>
  <si>
    <r>
      <rPr>
        <sz val="18"/>
        <rFont val="仿宋_GB2312"/>
        <family val="2"/>
        <charset val="-122"/>
      </rPr>
      <t>计划三季度完成施工图备案、招标施工单位、监理单位等并正式开工</t>
    </r>
  </si>
  <si>
    <r>
      <rPr>
        <sz val="18"/>
        <rFont val="仿宋_GB2312"/>
        <family val="2"/>
        <charset val="-122"/>
      </rPr>
      <t>计划四季度开始配电房改造</t>
    </r>
  </si>
  <si>
    <r>
      <rPr>
        <sz val="18"/>
        <rFont val="仿宋_GB2312"/>
        <family val="2"/>
        <charset val="-122"/>
      </rPr>
      <t>融水苗族自治县人民医院传染病院区项目</t>
    </r>
  </si>
  <si>
    <r>
      <rPr>
        <sz val="18"/>
        <rFont val="仿宋_GB2312"/>
        <family val="2"/>
        <charset val="-122"/>
      </rPr>
      <t>融水苗族自治县医院</t>
    </r>
  </si>
  <si>
    <r>
      <rPr>
        <sz val="18"/>
        <rFont val="仿宋_GB2312"/>
        <family val="2"/>
        <charset val="-122"/>
      </rPr>
      <t>总用地规模约</t>
    </r>
    <r>
      <rPr>
        <sz val="18"/>
        <rFont val="Times New Roman"/>
        <family val="2"/>
        <charset val="-122"/>
      </rPr>
      <t>13.44</t>
    </r>
    <r>
      <rPr>
        <sz val="18"/>
        <rFont val="仿宋_GB2312"/>
        <family val="2"/>
        <charset val="-122"/>
      </rPr>
      <t>亩，规划建设</t>
    </r>
    <r>
      <rPr>
        <sz val="18"/>
        <rFont val="Times New Roman"/>
        <family val="2"/>
        <charset val="-122"/>
      </rPr>
      <t>1</t>
    </r>
    <r>
      <rPr>
        <sz val="18"/>
        <rFont val="仿宋_GB2312"/>
        <family val="2"/>
        <charset val="-122"/>
      </rPr>
      <t>个传染病院区</t>
    </r>
    <r>
      <rPr>
        <sz val="18"/>
        <rFont val="Times New Roman"/>
        <family val="2"/>
        <charset val="-122"/>
      </rPr>
      <t>,</t>
    </r>
    <r>
      <rPr>
        <sz val="18"/>
        <rFont val="仿宋_GB2312"/>
        <family val="2"/>
        <charset val="-122"/>
      </rPr>
      <t>总建筑面积</t>
    </r>
    <r>
      <rPr>
        <sz val="18"/>
        <rFont val="Times New Roman"/>
        <family val="2"/>
        <charset val="-122"/>
      </rPr>
      <t>21019.85</t>
    </r>
    <r>
      <rPr>
        <sz val="18"/>
        <rFont val="仿宋_GB2312"/>
        <family val="2"/>
        <charset val="-122"/>
      </rPr>
      <t>平方米，购置并安装医疗设备</t>
    </r>
    <r>
      <rPr>
        <sz val="18"/>
        <rFont val="Times New Roman"/>
        <family val="2"/>
        <charset val="-122"/>
      </rPr>
      <t>1</t>
    </r>
    <r>
      <rPr>
        <sz val="18"/>
        <rFont val="仿宋_GB2312"/>
        <family val="2"/>
        <charset val="-122"/>
      </rPr>
      <t>批。项目建成后，达到开放床位</t>
    </r>
    <r>
      <rPr>
        <sz val="18"/>
        <rFont val="Times New Roman"/>
        <family val="2"/>
        <charset val="-122"/>
      </rPr>
      <t>100</t>
    </r>
    <r>
      <rPr>
        <sz val="18"/>
        <rFont val="仿宋_GB2312"/>
        <family val="2"/>
        <charset val="-122"/>
      </rPr>
      <t>张</t>
    </r>
  </si>
  <si>
    <r>
      <rPr>
        <sz val="18"/>
        <rFont val="仿宋_GB2312"/>
        <family val="2"/>
        <charset val="-122"/>
      </rPr>
      <t>开工建设</t>
    </r>
    <r>
      <rPr>
        <sz val="18"/>
        <rFont val="Times New Roman"/>
        <family val="2"/>
        <charset val="-122"/>
      </rPr>
      <t xml:space="preserve">
</t>
    </r>
    <r>
      <rPr>
        <sz val="18"/>
        <rFont val="仿宋_GB2312"/>
        <family val="2"/>
        <charset val="-122"/>
      </rPr>
      <t>基础开挖</t>
    </r>
  </si>
  <si>
    <r>
      <rPr>
        <sz val="18"/>
        <rFont val="仿宋_GB2312"/>
        <family val="2"/>
        <charset val="-122"/>
      </rPr>
      <t>基础工程</t>
    </r>
  </si>
  <si>
    <r>
      <rPr>
        <sz val="18"/>
        <rFont val="仿宋_GB2312"/>
        <family val="2"/>
        <charset val="-122"/>
      </rPr>
      <t>柳州市人民医院医体融合基地项目</t>
    </r>
  </si>
  <si>
    <r>
      <rPr>
        <sz val="18"/>
        <rFont val="仿宋_GB2312"/>
        <family val="2"/>
        <charset val="-122"/>
      </rPr>
      <t>柳州市人民医院</t>
    </r>
  </si>
  <si>
    <r>
      <rPr>
        <sz val="18"/>
        <rFont val="仿宋_GB2312"/>
        <family val="2"/>
        <charset val="-122"/>
      </rPr>
      <t>占地面积约</t>
    </r>
    <r>
      <rPr>
        <sz val="18"/>
        <rFont val="Times New Roman"/>
        <family val="2"/>
        <charset val="-122"/>
      </rPr>
      <t>1870</t>
    </r>
    <r>
      <rPr>
        <sz val="18"/>
        <rFont val="仿宋_GB2312"/>
        <family val="2"/>
        <charset val="-122"/>
      </rPr>
      <t>平方米，总建筑面积约</t>
    </r>
    <r>
      <rPr>
        <sz val="18"/>
        <rFont val="Times New Roman"/>
        <family val="2"/>
        <charset val="-122"/>
      </rPr>
      <t>9062</t>
    </r>
    <r>
      <rPr>
        <sz val="18"/>
        <rFont val="仿宋_GB2312"/>
        <family val="2"/>
        <charset val="-122"/>
      </rPr>
      <t>平方米</t>
    </r>
  </si>
  <si>
    <r>
      <rPr>
        <sz val="18"/>
        <rFont val="仿宋_GB2312"/>
        <family val="2"/>
        <charset val="-122"/>
      </rPr>
      <t>完成初设审批</t>
    </r>
  </si>
  <si>
    <r>
      <rPr>
        <sz val="18"/>
        <rFont val="仿宋_GB2312"/>
        <family val="2"/>
        <charset val="-122"/>
      </rPr>
      <t>完成施工图及招标工作</t>
    </r>
  </si>
  <si>
    <r>
      <t>9</t>
    </r>
    <r>
      <rPr>
        <sz val="18"/>
        <rFont val="仿宋_GB2312"/>
        <family val="2"/>
        <charset val="-122"/>
      </rPr>
      <t>月份开工</t>
    </r>
  </si>
  <si>
    <r>
      <rPr>
        <sz val="18"/>
        <rFont val="仿宋_GB2312"/>
        <family val="2"/>
        <charset val="-122"/>
      </rPr>
      <t>完成地下室及地上</t>
    </r>
    <r>
      <rPr>
        <sz val="18"/>
        <rFont val="Times New Roman"/>
        <family val="2"/>
        <charset val="-122"/>
      </rPr>
      <t>2</t>
    </r>
    <r>
      <rPr>
        <sz val="18"/>
        <rFont val="仿宋_GB2312"/>
        <family val="2"/>
        <charset val="-122"/>
      </rPr>
      <t>层结构</t>
    </r>
  </si>
  <si>
    <r>
      <rPr>
        <sz val="18"/>
        <rFont val="仿宋_GB2312"/>
        <family val="2"/>
        <charset val="-122"/>
      </rPr>
      <t>柳州市融安县人民医院内科、外科楼改扩建项目</t>
    </r>
  </si>
  <si>
    <r>
      <rPr>
        <sz val="18"/>
        <rFont val="仿宋_GB2312"/>
        <family val="2"/>
        <charset val="-122"/>
      </rPr>
      <t>融安县人民医院</t>
    </r>
  </si>
  <si>
    <r>
      <rPr>
        <sz val="18"/>
        <rFont val="仿宋_GB2312"/>
        <family val="2"/>
        <charset val="-122"/>
      </rPr>
      <t>对融安县人民医院的部分业务用房进行改造，使其达到亚（准）定点医院的基本要求，其中内、外科楼改造面积为</t>
    </r>
    <r>
      <rPr>
        <sz val="18"/>
        <rFont val="Times New Roman"/>
        <family val="2"/>
        <charset val="-122"/>
      </rPr>
      <t>8043.68</t>
    </r>
    <r>
      <rPr>
        <sz val="18"/>
        <rFont val="仿宋_GB2312"/>
        <family val="2"/>
        <charset val="-122"/>
      </rPr>
      <t>平方米</t>
    </r>
  </si>
  <si>
    <r>
      <rPr>
        <sz val="18"/>
        <rFont val="仿宋_GB2312"/>
        <family val="2"/>
        <charset val="-122"/>
      </rPr>
      <t>完成施工标招标</t>
    </r>
  </si>
  <si>
    <r>
      <rPr>
        <sz val="18"/>
        <rFont val="仿宋_GB2312"/>
        <family val="2"/>
        <charset val="-122"/>
      </rPr>
      <t>完成外科楼的改扩建</t>
    </r>
  </si>
  <si>
    <r>
      <rPr>
        <sz val="18"/>
        <rFont val="仿宋_GB2312"/>
        <family val="2"/>
        <charset val="-122"/>
      </rPr>
      <t>完成</t>
    </r>
    <r>
      <rPr>
        <sz val="18"/>
        <rFont val="Times New Roman"/>
        <family val="2"/>
        <charset val="-122"/>
      </rPr>
      <t>1#</t>
    </r>
    <r>
      <rPr>
        <sz val="18"/>
        <rFont val="仿宋_GB2312"/>
        <family val="2"/>
        <charset val="-122"/>
      </rPr>
      <t>楼和</t>
    </r>
    <r>
      <rPr>
        <sz val="18"/>
        <rFont val="Times New Roman"/>
        <family val="2"/>
        <charset val="-122"/>
      </rPr>
      <t>3#</t>
    </r>
    <r>
      <rPr>
        <sz val="18"/>
        <rFont val="仿宋_GB2312"/>
        <family val="2"/>
        <charset val="-122"/>
      </rPr>
      <t>楼的改扩建</t>
    </r>
  </si>
  <si>
    <r>
      <rPr>
        <sz val="18"/>
        <rFont val="仿宋_GB2312"/>
        <family val="2"/>
        <charset val="-122"/>
      </rPr>
      <t>完成内科楼改扩建工程量的</t>
    </r>
    <r>
      <rPr>
        <sz val="18"/>
        <rFont val="Times New Roman"/>
        <family val="2"/>
        <charset val="-122"/>
      </rPr>
      <t>60%</t>
    </r>
  </si>
  <si>
    <r>
      <rPr>
        <sz val="18"/>
        <rFont val="仿宋_GB2312"/>
        <family val="2"/>
        <charset val="-122"/>
      </rPr>
      <t>鹿寨县人民医院综合业务及助理全科医生培训楼</t>
    </r>
  </si>
  <si>
    <r>
      <rPr>
        <sz val="18"/>
        <rFont val="仿宋_GB2312"/>
        <family val="2"/>
        <charset val="-122"/>
      </rPr>
      <t>鹿寨县人民医院</t>
    </r>
  </si>
  <si>
    <r>
      <rPr>
        <sz val="18"/>
        <rFont val="仿宋_GB2312"/>
        <family val="2"/>
        <charset val="-122"/>
      </rPr>
      <t>规划建设</t>
    </r>
    <r>
      <rPr>
        <sz val="18"/>
        <rFont val="Times New Roman"/>
        <family val="2"/>
        <charset val="-122"/>
      </rPr>
      <t>1</t>
    </r>
    <r>
      <rPr>
        <sz val="18"/>
        <rFont val="仿宋_GB2312"/>
        <family val="2"/>
        <charset val="-122"/>
      </rPr>
      <t>栋综合业务及助理全科医生培训楼，总建筑面积</t>
    </r>
    <r>
      <rPr>
        <sz val="18"/>
        <rFont val="Times New Roman"/>
        <family val="2"/>
        <charset val="-122"/>
      </rPr>
      <t>1</t>
    </r>
    <r>
      <rPr>
        <sz val="18"/>
        <rFont val="仿宋_GB2312"/>
        <family val="2"/>
        <charset val="-122"/>
      </rPr>
      <t>万平方米</t>
    </r>
  </si>
  <si>
    <r>
      <rPr>
        <sz val="18"/>
        <rFont val="仿宋_GB2312"/>
        <family val="2"/>
        <charset val="-122"/>
      </rPr>
      <t>计划一季度开工建设，开展场地围挡及主楼地下室基坑支护工程</t>
    </r>
  </si>
  <si>
    <r>
      <rPr>
        <sz val="18"/>
        <rFont val="仿宋_GB2312"/>
        <family val="2"/>
        <charset val="-122"/>
      </rPr>
      <t>计划二季度完成总工程量的</t>
    </r>
    <r>
      <rPr>
        <sz val="18"/>
        <rFont val="Times New Roman"/>
        <family val="2"/>
        <charset val="-122"/>
      </rPr>
      <t>5%</t>
    </r>
    <r>
      <rPr>
        <sz val="18"/>
        <rFont val="仿宋_GB2312"/>
        <family val="2"/>
        <charset val="-122"/>
      </rPr>
      <t>，开展主楼地下室土方工程</t>
    </r>
  </si>
  <si>
    <r>
      <rPr>
        <sz val="18"/>
        <rFont val="仿宋_GB2312"/>
        <family val="2"/>
        <charset val="-122"/>
      </rPr>
      <t>计划三季度完成总工程量的</t>
    </r>
    <r>
      <rPr>
        <sz val="18"/>
        <rFont val="Times New Roman"/>
        <family val="2"/>
        <charset val="-122"/>
      </rPr>
      <t>10%</t>
    </r>
    <r>
      <rPr>
        <sz val="18"/>
        <rFont val="仿宋_GB2312"/>
        <family val="2"/>
        <charset val="-122"/>
      </rPr>
      <t>，开展地下室基础施工</t>
    </r>
  </si>
  <si>
    <r>
      <rPr>
        <sz val="18"/>
        <rFont val="仿宋_GB2312"/>
        <family val="2"/>
        <charset val="-122"/>
      </rPr>
      <t>计划四季度完成总工程量的</t>
    </r>
    <r>
      <rPr>
        <sz val="18"/>
        <rFont val="Times New Roman"/>
        <family val="2"/>
        <charset val="-122"/>
      </rPr>
      <t>15%</t>
    </r>
    <r>
      <rPr>
        <sz val="18"/>
        <rFont val="仿宋_GB2312"/>
        <family val="2"/>
        <charset val="-122"/>
      </rPr>
      <t>，开展主体结构施工</t>
    </r>
  </si>
  <si>
    <r>
      <rPr>
        <sz val="18"/>
        <rFont val="仿宋_GB2312"/>
        <family val="2"/>
        <charset val="-122"/>
      </rPr>
      <t>柳州市社会福利医院改造工程</t>
    </r>
  </si>
  <si>
    <r>
      <rPr>
        <sz val="18"/>
        <rFont val="仿宋_GB2312"/>
        <family val="2"/>
        <charset val="-122"/>
      </rPr>
      <t>市社会福利医院</t>
    </r>
  </si>
  <si>
    <r>
      <rPr>
        <sz val="18"/>
        <rFont val="仿宋_GB2312"/>
        <family val="2"/>
        <charset val="-122"/>
      </rPr>
      <t>对福利医院进行整体提升改造，主要对门诊大楼，住院大楼外观及内饰进行修缮改造，同时配套给排水工程、信息化工程、设备购置及其他附属配套设施</t>
    </r>
  </si>
  <si>
    <r>
      <rPr>
        <sz val="18"/>
        <rFont val="仿宋_GB2312"/>
        <family val="2"/>
        <charset val="-122"/>
      </rPr>
      <t>完成可研、初步设计前期工作</t>
    </r>
  </si>
  <si>
    <r>
      <rPr>
        <sz val="18"/>
        <rFont val="仿宋_GB2312"/>
        <family val="2"/>
        <charset val="-122"/>
      </rPr>
      <t>部分设备采购</t>
    </r>
  </si>
  <si>
    <r>
      <rPr>
        <sz val="18"/>
        <rFont val="仿宋_GB2312"/>
        <family val="2"/>
        <charset val="-122"/>
      </rPr>
      <t>信息化项目开工</t>
    </r>
  </si>
  <si>
    <r>
      <rPr>
        <sz val="18"/>
        <rFont val="仿宋_GB2312"/>
        <family val="2"/>
        <charset val="-122"/>
      </rPr>
      <t>信息化项目建设</t>
    </r>
  </si>
  <si>
    <r>
      <rPr>
        <sz val="18"/>
        <rFont val="仿宋_GB2312"/>
        <family val="2"/>
        <charset val="-122"/>
      </rPr>
      <t>柳州市公共卫生应急中心和危重症救治中心</t>
    </r>
  </si>
  <si>
    <r>
      <rPr>
        <sz val="18"/>
        <rFont val="仿宋_GB2312"/>
        <family val="2"/>
        <charset val="-122"/>
      </rPr>
      <t>用地面积</t>
    </r>
    <r>
      <rPr>
        <sz val="18"/>
        <rFont val="Times New Roman"/>
        <family val="2"/>
        <charset val="-122"/>
      </rPr>
      <t>8.7</t>
    </r>
    <r>
      <rPr>
        <sz val="18"/>
        <rFont val="仿宋_GB2312"/>
        <family val="2"/>
        <charset val="-122"/>
      </rPr>
      <t>万平方米，总建筑面积</t>
    </r>
    <r>
      <rPr>
        <sz val="18"/>
        <rFont val="Times New Roman"/>
        <family val="2"/>
        <charset val="-122"/>
      </rPr>
      <t>11.5</t>
    </r>
    <r>
      <rPr>
        <sz val="18"/>
        <rFont val="仿宋_GB2312"/>
        <family val="2"/>
        <charset val="-122"/>
      </rPr>
      <t>万平方米，规划床位数</t>
    </r>
    <r>
      <rPr>
        <sz val="18"/>
        <rFont val="Times New Roman"/>
        <family val="2"/>
        <charset val="-122"/>
      </rPr>
      <t>700</t>
    </r>
    <r>
      <rPr>
        <sz val="18"/>
        <rFont val="仿宋_GB2312"/>
        <family val="2"/>
        <charset val="-122"/>
      </rPr>
      <t>张</t>
    </r>
  </si>
  <si>
    <r>
      <rPr>
        <sz val="18"/>
        <rFont val="仿宋_GB2312"/>
        <family val="2"/>
        <charset val="-122"/>
      </rPr>
      <t>完成主体建设，部分室内装修</t>
    </r>
  </si>
  <si>
    <r>
      <rPr>
        <sz val="18"/>
        <rFont val="仿宋_GB2312"/>
        <family val="2"/>
        <charset val="-122"/>
      </rPr>
      <t>完成医技综合楼和门诊楼外立面装饰装修工程，内部装饰装修完成</t>
    </r>
    <r>
      <rPr>
        <sz val="18"/>
        <rFont val="Times New Roman"/>
        <family val="2"/>
        <charset val="-122"/>
      </rPr>
      <t>20%</t>
    </r>
    <r>
      <rPr>
        <sz val="18"/>
        <rFont val="仿宋_GB2312"/>
        <family val="2"/>
        <charset val="-122"/>
      </rPr>
      <t>；完成传染病楼主体结构建设</t>
    </r>
    <r>
      <rPr>
        <sz val="18"/>
        <rFont val="Times New Roman"/>
        <family val="2"/>
        <charset val="-122"/>
      </rPr>
      <t>10%</t>
    </r>
  </si>
  <si>
    <r>
      <rPr>
        <sz val="18"/>
        <rFont val="仿宋_GB2312"/>
        <family val="2"/>
        <charset val="-122"/>
      </rPr>
      <t>完成医技综合楼和门诊楼内部装饰装修完成</t>
    </r>
    <r>
      <rPr>
        <sz val="18"/>
        <rFont val="Times New Roman"/>
        <family val="2"/>
        <charset val="-122"/>
      </rPr>
      <t>40%</t>
    </r>
    <r>
      <rPr>
        <sz val="18"/>
        <rFont val="仿宋_GB2312"/>
        <family val="2"/>
        <charset val="-122"/>
      </rPr>
      <t>，暖通及智能化工程完成</t>
    </r>
    <r>
      <rPr>
        <sz val="18"/>
        <rFont val="Times New Roman"/>
        <family val="2"/>
        <charset val="-122"/>
      </rPr>
      <t>20%</t>
    </r>
    <r>
      <rPr>
        <sz val="18"/>
        <rFont val="仿宋_GB2312"/>
        <family val="2"/>
        <charset val="-122"/>
      </rPr>
      <t>；完成传染病楼主体结构建设</t>
    </r>
    <r>
      <rPr>
        <sz val="18"/>
        <rFont val="Times New Roman"/>
        <family val="2"/>
        <charset val="-122"/>
      </rPr>
      <t>40%</t>
    </r>
  </si>
  <si>
    <r>
      <rPr>
        <sz val="18"/>
        <rFont val="仿宋_GB2312"/>
        <family val="2"/>
        <charset val="-122"/>
      </rPr>
      <t>完成医技综合楼和门诊楼内部装饰装修完成</t>
    </r>
    <r>
      <rPr>
        <sz val="18"/>
        <rFont val="Times New Roman"/>
        <family val="2"/>
        <charset val="-122"/>
      </rPr>
      <t>60%</t>
    </r>
    <r>
      <rPr>
        <sz val="18"/>
        <rFont val="仿宋_GB2312"/>
        <family val="2"/>
        <charset val="-122"/>
      </rPr>
      <t>，暖通及智能化工程完成</t>
    </r>
    <r>
      <rPr>
        <sz val="18"/>
        <rFont val="Times New Roman"/>
        <family val="2"/>
        <charset val="-122"/>
      </rPr>
      <t>40%</t>
    </r>
    <r>
      <rPr>
        <sz val="18"/>
        <rFont val="仿宋_GB2312"/>
        <family val="2"/>
        <charset val="-122"/>
      </rPr>
      <t>；完成传染病楼主体结构建设</t>
    </r>
    <r>
      <rPr>
        <sz val="18"/>
        <rFont val="Times New Roman"/>
        <family val="2"/>
        <charset val="-122"/>
      </rPr>
      <t>70%</t>
    </r>
  </si>
  <si>
    <r>
      <rPr>
        <sz val="18"/>
        <rFont val="仿宋_GB2312"/>
        <family val="2"/>
        <charset val="-122"/>
      </rPr>
      <t>完成医技综合楼和门诊楼内部装饰装修完成</t>
    </r>
    <r>
      <rPr>
        <sz val="18"/>
        <rFont val="Times New Roman"/>
        <family val="2"/>
        <charset val="-122"/>
      </rPr>
      <t>75%</t>
    </r>
    <r>
      <rPr>
        <sz val="18"/>
        <rFont val="仿宋_GB2312"/>
        <family val="2"/>
        <charset val="-122"/>
      </rPr>
      <t>，暖通及智能化工程完成</t>
    </r>
    <r>
      <rPr>
        <sz val="18"/>
        <rFont val="Times New Roman"/>
        <family val="2"/>
        <charset val="-122"/>
      </rPr>
      <t>60%</t>
    </r>
    <r>
      <rPr>
        <sz val="18"/>
        <rFont val="仿宋_GB2312"/>
        <family val="2"/>
        <charset val="-122"/>
      </rPr>
      <t>；完成传染病楼主体结构建设</t>
    </r>
    <r>
      <rPr>
        <sz val="18"/>
        <rFont val="Times New Roman"/>
        <family val="2"/>
        <charset val="-122"/>
      </rPr>
      <t>100%</t>
    </r>
  </si>
  <si>
    <r>
      <rPr>
        <sz val="18"/>
        <rFont val="仿宋_GB2312"/>
        <family val="2"/>
        <charset val="-122"/>
      </rPr>
      <t>柳州市中西医结合医院迁建项目</t>
    </r>
  </si>
  <si>
    <r>
      <rPr>
        <sz val="18"/>
        <rFont val="仿宋_GB2312"/>
        <family val="2"/>
        <charset val="-122"/>
      </rPr>
      <t>总建筑面积</t>
    </r>
    <r>
      <rPr>
        <sz val="18"/>
        <rFont val="Times New Roman"/>
        <family val="2"/>
        <charset val="-122"/>
      </rPr>
      <t>11</t>
    </r>
    <r>
      <rPr>
        <sz val="18"/>
        <rFont val="仿宋_GB2312"/>
        <family val="2"/>
        <charset val="-122"/>
      </rPr>
      <t>万平方米，规划床位</t>
    </r>
    <r>
      <rPr>
        <sz val="18"/>
        <rFont val="Times New Roman"/>
        <family val="2"/>
        <charset val="-122"/>
      </rPr>
      <t>500</t>
    </r>
    <r>
      <rPr>
        <sz val="18"/>
        <rFont val="仿宋_GB2312"/>
        <family val="2"/>
        <charset val="-122"/>
      </rPr>
      <t>张</t>
    </r>
  </si>
  <si>
    <r>
      <rPr>
        <sz val="18"/>
        <rFont val="仿宋_GB2312"/>
        <family val="2"/>
        <charset val="-122"/>
      </rPr>
      <t>完成主体工程建设</t>
    </r>
  </si>
  <si>
    <r>
      <rPr>
        <sz val="18"/>
        <rFont val="仿宋_GB2312"/>
        <family val="2"/>
        <charset val="-122"/>
      </rPr>
      <t>完成业主交接</t>
    </r>
  </si>
  <si>
    <r>
      <rPr>
        <sz val="18"/>
        <rFont val="仿宋_GB2312"/>
        <family val="2"/>
        <charset val="-122"/>
      </rPr>
      <t>柳州红十字会医院迁建项目</t>
    </r>
  </si>
  <si>
    <r>
      <rPr>
        <sz val="18"/>
        <rFont val="仿宋_GB2312"/>
        <family val="2"/>
        <charset val="-122"/>
      </rPr>
      <t>项目规划建设面积</t>
    </r>
    <r>
      <rPr>
        <sz val="18"/>
        <rFont val="Times New Roman"/>
        <family val="2"/>
        <charset val="-122"/>
      </rPr>
      <t>9.9</t>
    </r>
    <r>
      <rPr>
        <sz val="18"/>
        <rFont val="仿宋_GB2312"/>
        <family val="2"/>
        <charset val="-122"/>
      </rPr>
      <t>万平方米，规划床位</t>
    </r>
    <r>
      <rPr>
        <sz val="18"/>
        <rFont val="Times New Roman"/>
        <family val="2"/>
        <charset val="-122"/>
      </rPr>
      <t>500</t>
    </r>
    <r>
      <rPr>
        <sz val="18"/>
        <rFont val="仿宋_GB2312"/>
        <family val="2"/>
        <charset val="-122"/>
      </rPr>
      <t>张</t>
    </r>
  </si>
  <si>
    <r>
      <rPr>
        <sz val="18"/>
        <rFont val="仿宋_GB2312"/>
        <family val="2"/>
        <charset val="-122"/>
      </rPr>
      <t>完成业主变更</t>
    </r>
  </si>
  <si>
    <r>
      <rPr>
        <sz val="18"/>
        <rFont val="仿宋_GB2312"/>
        <family val="2"/>
        <charset val="-122"/>
      </rPr>
      <t>市燎原医院</t>
    </r>
  </si>
  <si>
    <r>
      <rPr>
        <sz val="18"/>
        <rFont val="仿宋_GB2312"/>
        <family val="2"/>
        <charset val="-122"/>
      </rPr>
      <t>市卫生健康委</t>
    </r>
    <r>
      <rPr>
        <sz val="18"/>
        <rFont val="Times New Roman"/>
        <family val="2"/>
        <charset val="-122"/>
      </rPr>
      <t xml:space="preserve">
</t>
    </r>
    <r>
      <rPr>
        <sz val="18"/>
        <rFont val="仿宋_GB2312"/>
        <family val="2"/>
        <charset val="-122"/>
      </rPr>
      <t>市公安局</t>
    </r>
    <r>
      <rPr>
        <sz val="18"/>
        <rFont val="Times New Roman"/>
        <family val="2"/>
        <charset val="-122"/>
      </rPr>
      <t xml:space="preserve">
</t>
    </r>
    <r>
      <rPr>
        <sz val="18"/>
        <rFont val="仿宋_GB2312"/>
        <family val="2"/>
        <charset val="-122"/>
      </rPr>
      <t>鱼峰区政府</t>
    </r>
  </si>
  <si>
    <r>
      <rPr>
        <sz val="18"/>
        <rFont val="仿宋_GB2312"/>
        <family val="2"/>
        <charset val="-122"/>
      </rPr>
      <t>总建筑面积</t>
    </r>
    <r>
      <rPr>
        <sz val="18"/>
        <rFont val="Times New Roman"/>
        <family val="2"/>
        <charset val="-122"/>
      </rPr>
      <t>5.3</t>
    </r>
    <r>
      <rPr>
        <sz val="18"/>
        <rFont val="仿宋_GB2312"/>
        <family val="2"/>
        <charset val="-122"/>
      </rPr>
      <t>万平方米，规划床位</t>
    </r>
    <r>
      <rPr>
        <sz val="18"/>
        <rFont val="Times New Roman"/>
        <family val="2"/>
        <charset val="-122"/>
      </rPr>
      <t>600</t>
    </r>
    <r>
      <rPr>
        <sz val="18"/>
        <rFont val="仿宋_GB2312"/>
        <family val="2"/>
        <charset val="-122"/>
      </rPr>
      <t>张</t>
    </r>
  </si>
  <si>
    <r>
      <rPr>
        <sz val="18"/>
        <rFont val="仿宋_GB2312"/>
        <family val="2"/>
        <charset val="-122"/>
      </rPr>
      <t>完成工程量的</t>
    </r>
    <r>
      <rPr>
        <sz val="18"/>
        <rFont val="Times New Roman"/>
        <family val="2"/>
        <charset val="-122"/>
      </rPr>
      <t>70%</t>
    </r>
  </si>
  <si>
    <r>
      <rPr>
        <sz val="18"/>
        <rFont val="仿宋_GB2312"/>
        <family val="2"/>
        <charset val="-122"/>
      </rPr>
      <t>完成工程量的</t>
    </r>
    <r>
      <rPr>
        <sz val="18"/>
        <rFont val="Times New Roman"/>
        <family val="2"/>
        <charset val="-122"/>
      </rPr>
      <t>85%</t>
    </r>
    <r>
      <rPr>
        <sz val="18"/>
        <rFont val="仿宋_GB2312"/>
        <family val="2"/>
        <charset val="-122"/>
      </rPr>
      <t>，</t>
    </r>
  </si>
  <si>
    <r>
      <rPr>
        <sz val="18"/>
        <rFont val="仿宋_GB2312"/>
        <family val="2"/>
        <charset val="-122"/>
      </rPr>
      <t>完成工程量的</t>
    </r>
    <r>
      <rPr>
        <sz val="18"/>
        <rFont val="Times New Roman"/>
        <family val="2"/>
        <charset val="-122"/>
      </rPr>
      <t>90%</t>
    </r>
  </si>
  <si>
    <r>
      <rPr>
        <sz val="18"/>
        <rFont val="仿宋_GB2312"/>
        <family val="2"/>
        <charset val="-122"/>
      </rPr>
      <t>柳钢医院新门诊综合大楼</t>
    </r>
  </si>
  <si>
    <r>
      <rPr>
        <sz val="18"/>
        <rFont val="仿宋_GB2312"/>
        <family val="2"/>
        <charset val="-122"/>
      </rPr>
      <t>用地面积</t>
    </r>
    <r>
      <rPr>
        <sz val="18"/>
        <rFont val="Times New Roman"/>
        <family val="2"/>
        <charset val="-122"/>
      </rPr>
      <t>47.28</t>
    </r>
    <r>
      <rPr>
        <sz val="18"/>
        <rFont val="仿宋_GB2312"/>
        <family val="2"/>
        <charset val="-122"/>
      </rPr>
      <t>亩，新建一栋门诊综合大楼</t>
    </r>
  </si>
  <si>
    <r>
      <rPr>
        <sz val="18"/>
        <rFont val="仿宋_GB2312"/>
        <family val="2"/>
        <charset val="-122"/>
      </rPr>
      <t>完成室内装饰</t>
    </r>
  </si>
  <si>
    <r>
      <rPr>
        <sz val="18"/>
        <rFont val="仿宋_GB2312"/>
        <family val="2"/>
        <charset val="-122"/>
      </rPr>
      <t>完成室外配套工程</t>
    </r>
  </si>
  <si>
    <r>
      <rPr>
        <sz val="18"/>
        <rFont val="仿宋_GB2312"/>
        <family val="2"/>
        <charset val="-122"/>
      </rPr>
      <t>投入使用</t>
    </r>
  </si>
  <si>
    <r>
      <rPr>
        <sz val="18"/>
        <rFont val="仿宋_GB2312"/>
        <family val="2"/>
        <charset val="-122"/>
      </rPr>
      <t>柳城县人民医院综合楼项目</t>
    </r>
  </si>
  <si>
    <r>
      <rPr>
        <sz val="18"/>
        <rFont val="仿宋_GB2312"/>
        <family val="2"/>
        <charset val="-122"/>
      </rPr>
      <t>柳城县医院</t>
    </r>
  </si>
  <si>
    <r>
      <rPr>
        <sz val="18"/>
        <rFont val="仿宋_GB2312"/>
        <family val="2"/>
        <charset val="-122"/>
      </rPr>
      <t>建设综合楼、地下停车场、后勤综合楼及附属设施项目。总建筑面积</t>
    </r>
    <r>
      <rPr>
        <sz val="18"/>
        <rFont val="Times New Roman"/>
        <family val="2"/>
        <charset val="-122"/>
      </rPr>
      <t>37825</t>
    </r>
    <r>
      <rPr>
        <sz val="18"/>
        <rFont val="仿宋_GB2312"/>
        <family val="2"/>
        <charset val="-122"/>
      </rPr>
      <t>平方米</t>
    </r>
  </si>
  <si>
    <r>
      <rPr>
        <sz val="18"/>
        <rFont val="仿宋_GB2312"/>
        <family val="2"/>
        <charset val="-122"/>
      </rPr>
      <t>完成室外装饰工程</t>
    </r>
  </si>
  <si>
    <r>
      <rPr>
        <sz val="18"/>
        <rFont val="仿宋_GB2312"/>
        <family val="2"/>
        <charset val="-122"/>
      </rPr>
      <t>完成室内装饰工程</t>
    </r>
    <r>
      <rPr>
        <sz val="18"/>
        <rFont val="Times New Roman"/>
        <family val="2"/>
        <charset val="-122"/>
      </rPr>
      <t>30%</t>
    </r>
  </si>
  <si>
    <r>
      <rPr>
        <sz val="18"/>
        <rFont val="仿宋_GB2312"/>
        <family val="2"/>
        <charset val="-122"/>
      </rPr>
      <t>完成室内装饰工程</t>
    </r>
    <r>
      <rPr>
        <sz val="18"/>
        <rFont val="Times New Roman"/>
        <family val="2"/>
        <charset val="-122"/>
      </rPr>
      <t>70%</t>
    </r>
  </si>
  <si>
    <r>
      <rPr>
        <sz val="18"/>
        <rFont val="仿宋_GB2312"/>
        <family val="2"/>
        <charset val="-122"/>
      </rPr>
      <t>完成室内装饰工程</t>
    </r>
    <r>
      <rPr>
        <sz val="18"/>
        <rFont val="Times New Roman"/>
        <family val="2"/>
        <charset val="-122"/>
      </rPr>
      <t>100%</t>
    </r>
  </si>
  <si>
    <r>
      <rPr>
        <sz val="18"/>
        <rFont val="仿宋_GB2312"/>
        <family val="2"/>
        <charset val="-122"/>
      </rPr>
      <t>龙潭医院突发公共卫生事件紧急医疗救治业务综合楼</t>
    </r>
  </si>
  <si>
    <r>
      <rPr>
        <sz val="18"/>
        <rFont val="仿宋_GB2312"/>
        <family val="2"/>
        <charset val="-122"/>
      </rPr>
      <t>自治区卫生健康委</t>
    </r>
  </si>
  <si>
    <r>
      <rPr>
        <sz val="18"/>
        <rFont val="仿宋_GB2312"/>
        <family val="2"/>
        <charset val="-122"/>
      </rPr>
      <t>市卫生健康委</t>
    </r>
    <r>
      <rPr>
        <sz val="18"/>
        <rFont val="Times New Roman"/>
        <family val="2"/>
        <charset val="-122"/>
      </rPr>
      <t xml:space="preserve">
</t>
    </r>
    <r>
      <rPr>
        <sz val="18"/>
        <rFont val="仿宋_GB2312"/>
        <family val="2"/>
        <charset val="-122"/>
      </rPr>
      <t>鱼峰区政府</t>
    </r>
  </si>
  <si>
    <r>
      <rPr>
        <sz val="18"/>
        <rFont val="仿宋_GB2312"/>
        <family val="2"/>
        <charset val="-122"/>
      </rPr>
      <t>项目总建筑面积为</t>
    </r>
    <r>
      <rPr>
        <sz val="18"/>
        <rFont val="Times New Roman"/>
        <family val="2"/>
        <charset val="-122"/>
      </rPr>
      <t>15116.9</t>
    </r>
    <r>
      <rPr>
        <sz val="18"/>
        <rFont val="仿宋_GB2312"/>
        <family val="2"/>
        <charset val="-122"/>
      </rPr>
      <t>平方米</t>
    </r>
    <r>
      <rPr>
        <sz val="18"/>
        <rFont val="Times New Roman"/>
        <family val="2"/>
        <charset val="-122"/>
      </rPr>
      <t>,</t>
    </r>
    <r>
      <rPr>
        <sz val="18"/>
        <rFont val="仿宋_GB2312"/>
        <family val="2"/>
        <charset val="-122"/>
      </rPr>
      <t>设置床位</t>
    </r>
    <r>
      <rPr>
        <sz val="18"/>
        <rFont val="Times New Roman"/>
        <family val="2"/>
        <charset val="-122"/>
      </rPr>
      <t>200</t>
    </r>
    <r>
      <rPr>
        <sz val="18"/>
        <rFont val="仿宋_GB2312"/>
        <family val="2"/>
        <charset val="-122"/>
      </rPr>
      <t>张</t>
    </r>
  </si>
  <si>
    <r>
      <rPr>
        <sz val="18"/>
        <rFont val="仿宋_GB2312"/>
        <family val="2"/>
        <charset val="-122"/>
      </rPr>
      <t>完成工程量的</t>
    </r>
    <r>
      <rPr>
        <sz val="18"/>
        <rFont val="Times New Roman"/>
        <family val="2"/>
        <charset val="-122"/>
      </rPr>
      <t>85%</t>
    </r>
  </si>
  <si>
    <r>
      <rPr>
        <sz val="18"/>
        <rFont val="仿宋_GB2312"/>
        <family val="2"/>
        <charset val="-122"/>
      </rPr>
      <t>融安县人民医院外科住院综合楼项目</t>
    </r>
  </si>
  <si>
    <r>
      <rPr>
        <sz val="18"/>
        <rFont val="仿宋_GB2312"/>
        <family val="2"/>
        <charset val="-122"/>
      </rPr>
      <t>总建筑面积</t>
    </r>
    <r>
      <rPr>
        <sz val="18"/>
        <rFont val="Times New Roman"/>
        <family val="2"/>
        <charset val="-122"/>
      </rPr>
      <t>24801</t>
    </r>
    <r>
      <rPr>
        <sz val="18"/>
        <rFont val="仿宋_GB2312"/>
        <family val="2"/>
        <charset val="-122"/>
      </rPr>
      <t>平方米，设置床位</t>
    </r>
    <r>
      <rPr>
        <sz val="18"/>
        <rFont val="Times New Roman"/>
        <family val="2"/>
        <charset val="-122"/>
      </rPr>
      <t>228</t>
    </r>
    <r>
      <rPr>
        <sz val="18"/>
        <rFont val="仿宋_GB2312"/>
        <family val="2"/>
        <charset val="-122"/>
      </rPr>
      <t>张</t>
    </r>
  </si>
  <si>
    <r>
      <rPr>
        <sz val="18"/>
        <rFont val="仿宋_GB2312"/>
        <family val="2"/>
        <charset val="-122"/>
      </rPr>
      <t>室内装饰装修及水电暖通安装完成</t>
    </r>
    <r>
      <rPr>
        <sz val="18"/>
        <rFont val="Times New Roman"/>
        <family val="2"/>
        <charset val="-122"/>
      </rPr>
      <t>60%</t>
    </r>
  </si>
  <si>
    <r>
      <rPr>
        <sz val="18"/>
        <rFont val="仿宋_GB2312"/>
        <family val="2"/>
        <charset val="-122"/>
      </rPr>
      <t>完成室内装饰装修、水电暖通安装和室外配套</t>
    </r>
  </si>
  <si>
    <r>
      <rPr>
        <sz val="18"/>
        <rFont val="仿宋_GB2312"/>
        <family val="2"/>
        <charset val="-122"/>
      </rPr>
      <t>融安县人民医院内科住院综合楼项目</t>
    </r>
  </si>
  <si>
    <r>
      <rPr>
        <sz val="18"/>
        <rFont val="仿宋_GB2312"/>
        <family val="2"/>
        <charset val="-122"/>
      </rPr>
      <t>总建筑面积</t>
    </r>
    <r>
      <rPr>
        <sz val="18"/>
        <rFont val="Times New Roman"/>
        <family val="2"/>
        <charset val="-122"/>
      </rPr>
      <t>23146</t>
    </r>
    <r>
      <rPr>
        <sz val="18"/>
        <rFont val="仿宋_GB2312"/>
        <family val="2"/>
        <charset val="-122"/>
      </rPr>
      <t>平方米，设置床位</t>
    </r>
    <r>
      <rPr>
        <sz val="18"/>
        <rFont val="Times New Roman"/>
        <family val="2"/>
        <charset val="-122"/>
      </rPr>
      <t>228</t>
    </r>
    <r>
      <rPr>
        <sz val="18"/>
        <rFont val="仿宋_GB2312"/>
        <family val="2"/>
        <charset val="-122"/>
      </rPr>
      <t>张</t>
    </r>
  </si>
  <si>
    <r>
      <rPr>
        <sz val="18"/>
        <rFont val="仿宋_GB2312"/>
        <family val="2"/>
        <charset val="-122"/>
      </rPr>
      <t>完成主体结构三层</t>
    </r>
  </si>
  <si>
    <r>
      <rPr>
        <sz val="18"/>
        <rFont val="仿宋_GB2312"/>
        <family val="2"/>
        <charset val="-122"/>
      </rPr>
      <t>完成主体结构封顶</t>
    </r>
  </si>
  <si>
    <r>
      <rPr>
        <sz val="18"/>
        <rFont val="仿宋_GB2312"/>
        <family val="2"/>
        <charset val="-122"/>
      </rPr>
      <t>室内外装饰装修及水电暖通安装完成</t>
    </r>
    <r>
      <rPr>
        <sz val="18"/>
        <rFont val="Times New Roman"/>
        <family val="2"/>
        <charset val="-122"/>
      </rPr>
      <t>60%</t>
    </r>
  </si>
  <si>
    <r>
      <rPr>
        <sz val="18"/>
        <rFont val="仿宋_GB2312"/>
        <family val="2"/>
        <charset val="-122"/>
      </rPr>
      <t>完成室内装饰装修、水电暖通安装和室外配套，竣工投入使用</t>
    </r>
  </si>
  <si>
    <r>
      <rPr>
        <sz val="18"/>
        <rFont val="仿宋_GB2312"/>
        <family val="2"/>
        <charset val="-122"/>
      </rPr>
      <t>柳城县中医医院二期业务用房项目</t>
    </r>
  </si>
  <si>
    <r>
      <rPr>
        <sz val="18"/>
        <rFont val="仿宋_GB2312"/>
        <family val="2"/>
        <charset val="-122"/>
      </rPr>
      <t>柳城县中医医院</t>
    </r>
  </si>
  <si>
    <r>
      <rPr>
        <sz val="18"/>
        <rFont val="仿宋_GB2312"/>
        <family val="2"/>
        <charset val="-122"/>
      </rPr>
      <t>项目占地面积约</t>
    </r>
    <r>
      <rPr>
        <sz val="18"/>
        <rFont val="Times New Roman"/>
        <family val="2"/>
        <charset val="-122"/>
      </rPr>
      <t>14432.83</t>
    </r>
    <r>
      <rPr>
        <sz val="18"/>
        <rFont val="仿宋_GB2312"/>
        <family val="2"/>
        <charset val="-122"/>
      </rPr>
      <t>平方米，总建筑面积为</t>
    </r>
    <r>
      <rPr>
        <sz val="18"/>
        <rFont val="Times New Roman"/>
        <family val="2"/>
        <charset val="-122"/>
      </rPr>
      <t>27554.15</t>
    </r>
    <r>
      <rPr>
        <sz val="18"/>
        <rFont val="仿宋_GB2312"/>
        <family val="2"/>
        <charset val="-122"/>
      </rPr>
      <t>平方米，规划床位数</t>
    </r>
    <r>
      <rPr>
        <sz val="18"/>
        <rFont val="Times New Roman"/>
        <family val="2"/>
        <charset val="-122"/>
      </rPr>
      <t>250</t>
    </r>
    <r>
      <rPr>
        <sz val="18"/>
        <rFont val="仿宋_GB2312"/>
        <family val="2"/>
        <charset val="-122"/>
      </rPr>
      <t>张。主要建设一栋内科康复楼</t>
    </r>
  </si>
  <si>
    <r>
      <rPr>
        <sz val="18"/>
        <rFont val="仿宋_GB2312"/>
        <family val="2"/>
        <charset val="-122"/>
      </rPr>
      <t>完成剩余入户门、卫生间门、窗扇、地胶、吊顶；完成设备安装、主电缆铺设</t>
    </r>
  </si>
  <si>
    <r>
      <rPr>
        <sz val="18"/>
        <rFont val="仿宋_GB2312"/>
        <family val="2"/>
        <charset val="-122"/>
      </rPr>
      <t>完成室外工程；进行竣工验收</t>
    </r>
  </si>
  <si>
    <r>
      <rPr>
        <sz val="18"/>
        <rFont val="仿宋_GB2312"/>
        <family val="2"/>
        <charset val="-122"/>
      </rPr>
      <t>三江县妇幼保健院整体迁建项目（二期）</t>
    </r>
  </si>
  <si>
    <r>
      <rPr>
        <sz val="18"/>
        <rFont val="仿宋_GB2312"/>
        <family val="2"/>
        <charset val="-122"/>
      </rPr>
      <t>三江县妇幼保健院</t>
    </r>
  </si>
  <si>
    <r>
      <rPr>
        <sz val="18"/>
        <rFont val="仿宋_GB2312"/>
        <family val="2"/>
        <charset val="-122"/>
      </rPr>
      <t>新建总建筑面积约</t>
    </r>
    <r>
      <rPr>
        <sz val="18"/>
        <rFont val="Times New Roman"/>
        <family val="2"/>
        <charset val="-122"/>
      </rPr>
      <t>15334</t>
    </r>
    <r>
      <rPr>
        <sz val="18"/>
        <rFont val="仿宋_GB2312"/>
        <family val="2"/>
        <charset val="-122"/>
      </rPr>
      <t>平方米，主要建设内容为新建一栋门诊保健楼，以及室外给排水、供配电等附属配套设施</t>
    </r>
  </si>
  <si>
    <r>
      <rPr>
        <sz val="18"/>
        <rFont val="仿宋_GB2312"/>
        <family val="2"/>
        <charset val="-122"/>
      </rPr>
      <t>主体工程完成</t>
    </r>
    <r>
      <rPr>
        <sz val="18"/>
        <rFont val="Times New Roman"/>
        <family val="2"/>
        <charset val="-122"/>
      </rPr>
      <t>100%</t>
    </r>
    <r>
      <rPr>
        <sz val="18"/>
        <rFont val="仿宋_GB2312"/>
        <family val="2"/>
        <charset val="-122"/>
      </rPr>
      <t>，抹灰全部完成</t>
    </r>
    <r>
      <rPr>
        <sz val="18"/>
        <rFont val="Times New Roman"/>
        <family val="2"/>
        <charset val="-122"/>
      </rPr>
      <t>100%</t>
    </r>
    <r>
      <rPr>
        <sz val="18"/>
        <rFont val="仿宋_GB2312"/>
        <family val="2"/>
        <charset val="-122"/>
      </rPr>
      <t>，腻子完成</t>
    </r>
    <r>
      <rPr>
        <sz val="18"/>
        <rFont val="Times New Roman"/>
        <family val="2"/>
        <charset val="-122"/>
      </rPr>
      <t>80%</t>
    </r>
    <r>
      <rPr>
        <sz val="18"/>
        <rFont val="仿宋_GB2312"/>
        <family val="2"/>
        <charset val="-122"/>
      </rPr>
      <t>，贴砖完成</t>
    </r>
    <r>
      <rPr>
        <sz val="18"/>
        <rFont val="Times New Roman"/>
        <family val="2"/>
        <charset val="-122"/>
      </rPr>
      <t>70%</t>
    </r>
    <r>
      <rPr>
        <sz val="18"/>
        <rFont val="仿宋_GB2312"/>
        <family val="2"/>
        <charset val="-122"/>
      </rPr>
      <t>，铝合金窗完成</t>
    </r>
    <r>
      <rPr>
        <sz val="18"/>
        <rFont val="Times New Roman"/>
        <family val="2"/>
        <charset val="-122"/>
      </rPr>
      <t>50%</t>
    </r>
    <r>
      <rPr>
        <sz val="18"/>
        <rFont val="仿宋_GB2312"/>
        <family val="2"/>
        <charset val="-122"/>
      </rPr>
      <t>，安装工程完成</t>
    </r>
    <r>
      <rPr>
        <sz val="18"/>
        <rFont val="Times New Roman"/>
        <family val="2"/>
        <charset val="-122"/>
      </rPr>
      <t>60%</t>
    </r>
  </si>
  <si>
    <r>
      <rPr>
        <sz val="18"/>
        <rFont val="仿宋_GB2312"/>
        <family val="2"/>
        <charset val="-122"/>
      </rPr>
      <t>装饰装修工程完成</t>
    </r>
    <r>
      <rPr>
        <sz val="18"/>
        <rFont val="Times New Roman"/>
        <family val="2"/>
        <charset val="-122"/>
      </rPr>
      <t>100%</t>
    </r>
    <r>
      <rPr>
        <sz val="18"/>
        <rFont val="仿宋_GB2312"/>
        <family val="2"/>
        <charset val="-122"/>
      </rPr>
      <t>，安装工程完成</t>
    </r>
    <r>
      <rPr>
        <sz val="18"/>
        <rFont val="Times New Roman"/>
        <family val="2"/>
        <charset val="-122"/>
      </rPr>
      <t>90%</t>
    </r>
    <r>
      <rPr>
        <sz val="18"/>
        <rFont val="仿宋_GB2312"/>
        <family val="2"/>
        <charset val="-122"/>
      </rPr>
      <t>，总平完成</t>
    </r>
    <r>
      <rPr>
        <sz val="18"/>
        <rFont val="Times New Roman"/>
        <family val="2"/>
        <charset val="-122"/>
      </rPr>
      <t>90%</t>
    </r>
  </si>
  <si>
    <r>
      <rPr>
        <sz val="18"/>
        <rFont val="仿宋_GB2312"/>
        <family val="2"/>
        <charset val="-122"/>
      </rPr>
      <t>收尾，项目完工</t>
    </r>
  </si>
  <si>
    <r>
      <rPr>
        <sz val="18"/>
        <rFont val="仿宋_GB2312"/>
        <family val="2"/>
        <charset val="-122"/>
      </rPr>
      <t>柳州市柳南区疾病预防控制中心及卫生计生监督所业务用房项目</t>
    </r>
  </si>
  <si>
    <r>
      <rPr>
        <sz val="18"/>
        <rFont val="仿宋_GB2312"/>
        <family val="2"/>
        <charset val="-122"/>
      </rPr>
      <t>柳南区卫健局</t>
    </r>
  </si>
  <si>
    <r>
      <rPr>
        <sz val="18"/>
        <rFont val="仿宋_GB2312"/>
        <family val="2"/>
        <charset val="-122"/>
      </rPr>
      <t>总建筑面积</t>
    </r>
    <r>
      <rPr>
        <sz val="18"/>
        <rFont val="Times New Roman"/>
        <family val="2"/>
        <charset val="-122"/>
      </rPr>
      <t>7544</t>
    </r>
    <r>
      <rPr>
        <sz val="18"/>
        <rFont val="仿宋_GB2312"/>
        <family val="2"/>
        <charset val="-122"/>
      </rPr>
      <t>平方米新建疾病预防控制中心及卫生监督所业务用房、地下室等以及附属配套设施等</t>
    </r>
  </si>
  <si>
    <r>
      <rPr>
        <sz val="18"/>
        <rFont val="仿宋_GB2312"/>
        <family val="2"/>
        <charset val="-122"/>
      </rPr>
      <t>完成总工程量的</t>
    </r>
    <r>
      <rPr>
        <sz val="18"/>
        <rFont val="Times New Roman"/>
        <family val="2"/>
        <charset val="-122"/>
      </rPr>
      <t>90%</t>
    </r>
    <r>
      <rPr>
        <sz val="18"/>
        <rFont val="仿宋_GB2312"/>
        <family val="2"/>
        <charset val="-122"/>
      </rPr>
      <t>，正在开展室内装修。</t>
    </r>
  </si>
  <si>
    <r>
      <rPr>
        <sz val="18"/>
        <rFont val="仿宋_GB2312"/>
        <family val="2"/>
        <charset val="-122"/>
      </rPr>
      <t>完成总工程量的</t>
    </r>
    <r>
      <rPr>
        <sz val="18"/>
        <rFont val="Times New Roman"/>
        <family val="2"/>
        <charset val="-122"/>
      </rPr>
      <t>100%</t>
    </r>
    <r>
      <rPr>
        <sz val="18"/>
        <rFont val="仿宋_GB2312"/>
        <family val="2"/>
        <charset val="-122"/>
      </rPr>
      <t>，完成室内装修。</t>
    </r>
  </si>
  <si>
    <r>
      <rPr>
        <sz val="18"/>
        <rFont val="仿宋_GB2312"/>
        <family val="2"/>
        <charset val="-122"/>
      </rPr>
      <t>柳州市疾控中心业务用房建设项目</t>
    </r>
    <r>
      <rPr>
        <sz val="18"/>
        <rFont val="Times New Roman"/>
        <family val="2"/>
        <charset val="-122"/>
      </rPr>
      <t>——</t>
    </r>
    <r>
      <rPr>
        <sz val="18"/>
        <rFont val="仿宋_GB2312"/>
        <family val="2"/>
        <charset val="-122"/>
      </rPr>
      <t>疾控门诊楼项目</t>
    </r>
  </si>
  <si>
    <r>
      <rPr>
        <sz val="18"/>
        <rFont val="仿宋_GB2312"/>
        <family val="2"/>
        <charset val="-122"/>
      </rPr>
      <t>市疾控中心</t>
    </r>
  </si>
  <si>
    <r>
      <rPr>
        <sz val="18"/>
        <rFont val="仿宋_GB2312"/>
        <family val="2"/>
        <charset val="-122"/>
      </rPr>
      <t>市卫生健康委</t>
    </r>
    <r>
      <rPr>
        <sz val="18"/>
        <rFont val="Times New Roman"/>
        <family val="2"/>
        <charset val="-122"/>
      </rPr>
      <t xml:space="preserve">
</t>
    </r>
    <r>
      <rPr>
        <sz val="18"/>
        <rFont val="仿宋_GB2312"/>
        <family val="2"/>
        <charset val="-122"/>
      </rPr>
      <t>柳南区政府</t>
    </r>
  </si>
  <si>
    <r>
      <rPr>
        <sz val="18"/>
        <rFont val="仿宋_GB2312"/>
        <family val="2"/>
        <charset val="-122"/>
      </rPr>
      <t>总建筑面积约</t>
    </r>
    <r>
      <rPr>
        <sz val="18"/>
        <rFont val="Times New Roman"/>
        <family val="2"/>
        <charset val="-122"/>
      </rPr>
      <t>11522</t>
    </r>
    <r>
      <rPr>
        <sz val="18"/>
        <rFont val="仿宋_GB2312"/>
        <family val="2"/>
        <charset val="-122"/>
      </rPr>
      <t>平方米，新建一栋疾控门诊楼及地下室</t>
    </r>
  </si>
  <si>
    <r>
      <rPr>
        <sz val="18"/>
        <rFont val="仿宋_GB2312"/>
        <family val="2"/>
        <charset val="-122"/>
      </rPr>
      <t>正负零</t>
    </r>
  </si>
  <si>
    <r>
      <rPr>
        <sz val="18"/>
        <rFont val="仿宋_GB2312"/>
        <family val="2"/>
        <charset val="-122"/>
      </rPr>
      <t>主体工程</t>
    </r>
  </si>
  <si>
    <r>
      <rPr>
        <sz val="18"/>
        <rFont val="仿宋_GB2312"/>
        <family val="2"/>
        <charset val="-122"/>
      </rPr>
      <t>五、安居工程</t>
    </r>
  </si>
  <si>
    <r>
      <rPr>
        <sz val="18"/>
        <rFont val="仿宋_GB2312"/>
        <family val="2"/>
        <charset val="-122"/>
      </rPr>
      <t>柳州市鹿寨县城镇保障性安居工程</t>
    </r>
  </si>
  <si>
    <r>
      <rPr>
        <sz val="18"/>
        <rFont val="仿宋_GB2312"/>
        <family val="2"/>
        <charset val="-122"/>
      </rPr>
      <t>鹿寨县祥鹿房地产开发有限责任公司</t>
    </r>
  </si>
  <si>
    <r>
      <rPr>
        <sz val="18"/>
        <rFont val="仿宋_GB2312"/>
        <family val="2"/>
        <charset val="-122"/>
      </rPr>
      <t>总建筑面积</t>
    </r>
    <r>
      <rPr>
        <sz val="18"/>
        <rFont val="Times New Roman"/>
        <family val="2"/>
        <charset val="-122"/>
      </rPr>
      <t>64901</t>
    </r>
    <r>
      <rPr>
        <sz val="18"/>
        <rFont val="仿宋_GB2312"/>
        <family val="2"/>
        <charset val="-122"/>
      </rPr>
      <t>平方米。新建</t>
    </r>
    <r>
      <rPr>
        <sz val="18"/>
        <rFont val="Times New Roman"/>
        <family val="2"/>
        <charset val="-122"/>
      </rPr>
      <t>6</t>
    </r>
    <r>
      <rPr>
        <sz val="18"/>
        <rFont val="仿宋_GB2312"/>
        <family val="2"/>
        <charset val="-122"/>
      </rPr>
      <t>栋住宅楼，建筑面积</t>
    </r>
    <r>
      <rPr>
        <sz val="18"/>
        <rFont val="Times New Roman"/>
        <family val="2"/>
        <charset val="-122"/>
      </rPr>
      <t>32929</t>
    </r>
    <r>
      <rPr>
        <sz val="18"/>
        <rFont val="仿宋_GB2312"/>
        <family val="2"/>
        <charset val="-122"/>
      </rPr>
      <t>平方米等</t>
    </r>
  </si>
  <si>
    <r>
      <rPr>
        <sz val="18"/>
        <rFont val="仿宋_GB2312"/>
        <family val="2"/>
        <charset val="-122"/>
      </rPr>
      <t>计划一季度开工建设，开展土方开挖、桩基施工、边坡支护等工作</t>
    </r>
  </si>
  <si>
    <r>
      <rPr>
        <sz val="18"/>
        <rFont val="仿宋_GB2312"/>
        <family val="2"/>
        <charset val="-122"/>
      </rPr>
      <t>计划二季度完成总工程量的</t>
    </r>
    <r>
      <rPr>
        <sz val="18"/>
        <rFont val="Times New Roman"/>
        <family val="2"/>
        <charset val="-122"/>
      </rPr>
      <t>10%</t>
    </r>
    <r>
      <rPr>
        <sz val="18"/>
        <rFont val="仿宋_GB2312"/>
        <family val="2"/>
        <charset val="-122"/>
      </rPr>
      <t>，开展基础施工</t>
    </r>
  </si>
  <si>
    <r>
      <rPr>
        <sz val="18"/>
        <rFont val="仿宋_GB2312"/>
        <family val="2"/>
        <charset val="-122"/>
      </rPr>
      <t>计划三季度完成总工程量的</t>
    </r>
    <r>
      <rPr>
        <sz val="18"/>
        <rFont val="Times New Roman"/>
        <family val="2"/>
        <charset val="-122"/>
      </rPr>
      <t>20%</t>
    </r>
    <r>
      <rPr>
        <sz val="18"/>
        <rFont val="仿宋_GB2312"/>
        <family val="2"/>
        <charset val="-122"/>
      </rPr>
      <t>，开展主体结构施工等工作</t>
    </r>
  </si>
  <si>
    <r>
      <rPr>
        <sz val="18"/>
        <rFont val="仿宋_GB2312"/>
        <family val="2"/>
        <charset val="-122"/>
      </rPr>
      <t>计划四季度完成总工程量的</t>
    </r>
    <r>
      <rPr>
        <sz val="18"/>
        <rFont val="Times New Roman"/>
        <family val="2"/>
        <charset val="-122"/>
      </rPr>
      <t>30%</t>
    </r>
    <r>
      <rPr>
        <sz val="18"/>
        <rFont val="仿宋_GB2312"/>
        <family val="2"/>
        <charset val="-122"/>
      </rPr>
      <t>，正在开展主体结构施工等工作</t>
    </r>
  </si>
  <si>
    <r>
      <t>2023</t>
    </r>
    <r>
      <rPr>
        <sz val="18"/>
        <rFont val="仿宋_GB2312"/>
        <family val="2"/>
        <charset val="-122"/>
      </rPr>
      <t>年柳南区老旧小区改造项目</t>
    </r>
  </si>
  <si>
    <r>
      <t>56</t>
    </r>
    <r>
      <rPr>
        <sz val="18"/>
        <rFont val="仿宋_GB2312"/>
        <family val="2"/>
        <charset val="-122"/>
      </rPr>
      <t>个小区屋面防水、楼梯扶手、走道、道路、排水、围墙、排污、路灯、监控、消防、挡土墙等主体及配套基础设施改造</t>
    </r>
  </si>
  <si>
    <r>
      <rPr>
        <sz val="18"/>
        <rFont val="仿宋_GB2312"/>
        <family val="2"/>
        <charset val="-122"/>
      </rPr>
      <t>完成城镇老旧小区改造项目初步设计、财政评审、公开招标等前期审批手续。</t>
    </r>
  </si>
  <si>
    <r>
      <t>2023</t>
    </r>
    <r>
      <rPr>
        <sz val="18"/>
        <rFont val="仿宋_GB2312"/>
        <family val="2"/>
        <charset val="-122"/>
      </rPr>
      <t>年</t>
    </r>
    <r>
      <rPr>
        <sz val="18"/>
        <rFont val="Times New Roman"/>
        <family val="2"/>
        <charset val="-122"/>
      </rPr>
      <t>6</t>
    </r>
    <r>
      <rPr>
        <sz val="18"/>
        <rFont val="仿宋_GB2312"/>
        <family val="2"/>
        <charset val="-122"/>
      </rPr>
      <t>月</t>
    </r>
    <r>
      <rPr>
        <sz val="18"/>
        <rFont val="Times New Roman"/>
        <family val="2"/>
        <charset val="-122"/>
      </rPr>
      <t>30</t>
    </r>
    <r>
      <rPr>
        <sz val="18"/>
        <rFont val="仿宋_GB2312"/>
        <family val="2"/>
        <charset val="-122"/>
      </rPr>
      <t>日前开工率达到</t>
    </r>
    <r>
      <rPr>
        <sz val="18"/>
        <rFont val="Times New Roman"/>
        <family val="2"/>
        <charset val="-122"/>
      </rPr>
      <t>60%</t>
    </r>
    <r>
      <rPr>
        <sz val="18"/>
        <rFont val="仿宋_GB2312"/>
        <family val="2"/>
        <charset val="-122"/>
      </rPr>
      <t>。</t>
    </r>
  </si>
  <si>
    <r>
      <t>2023</t>
    </r>
    <r>
      <rPr>
        <sz val="18"/>
        <rFont val="仿宋_GB2312"/>
        <family val="2"/>
        <charset val="-122"/>
      </rPr>
      <t>年</t>
    </r>
    <r>
      <rPr>
        <sz val="18"/>
        <rFont val="Times New Roman"/>
        <family val="2"/>
        <charset val="-122"/>
      </rPr>
      <t>9</t>
    </r>
    <r>
      <rPr>
        <sz val="18"/>
        <rFont val="仿宋_GB2312"/>
        <family val="2"/>
        <charset val="-122"/>
      </rPr>
      <t>月</t>
    </r>
    <r>
      <rPr>
        <sz val="18"/>
        <rFont val="Times New Roman"/>
        <family val="2"/>
        <charset val="-122"/>
      </rPr>
      <t>30</t>
    </r>
    <r>
      <rPr>
        <sz val="18"/>
        <rFont val="仿宋_GB2312"/>
        <family val="2"/>
        <charset val="-122"/>
      </rPr>
      <t>日前全面开工。</t>
    </r>
  </si>
  <si>
    <r>
      <rPr>
        <sz val="18"/>
        <rFont val="仿宋_GB2312"/>
        <family val="2"/>
        <charset val="-122"/>
      </rPr>
      <t>已开工项目力争</t>
    </r>
    <r>
      <rPr>
        <sz val="18"/>
        <rFont val="Times New Roman"/>
        <family val="2"/>
        <charset val="-122"/>
      </rPr>
      <t>12</t>
    </r>
    <r>
      <rPr>
        <sz val="18"/>
        <rFont val="仿宋_GB2312"/>
        <family val="2"/>
        <charset val="-122"/>
      </rPr>
      <t>月</t>
    </r>
    <r>
      <rPr>
        <sz val="18"/>
        <rFont val="Times New Roman"/>
        <family val="2"/>
        <charset val="-122"/>
      </rPr>
      <t>31</t>
    </r>
    <r>
      <rPr>
        <sz val="18"/>
        <rFont val="仿宋_GB2312"/>
        <family val="2"/>
        <charset val="-122"/>
      </rPr>
      <t>日前完成小区内的供水、供电、道路、供气、通信等市政配套基础设施改造内容。</t>
    </r>
  </si>
  <si>
    <r>
      <rPr>
        <sz val="18"/>
        <rFont val="仿宋_GB2312"/>
        <family val="2"/>
        <charset val="-122"/>
      </rPr>
      <t>融水县保障性租赁住房（一期）工程</t>
    </r>
  </si>
  <si>
    <r>
      <rPr>
        <sz val="18"/>
        <rFont val="仿宋_GB2312"/>
        <family val="2"/>
        <charset val="-122"/>
      </rPr>
      <t>融水县城市建设投资有限公司</t>
    </r>
  </si>
  <si>
    <r>
      <rPr>
        <sz val="18"/>
        <rFont val="仿宋_GB2312"/>
        <family val="2"/>
        <charset val="-122"/>
      </rPr>
      <t>新建</t>
    </r>
    <r>
      <rPr>
        <sz val="18"/>
        <rFont val="Times New Roman"/>
        <family val="2"/>
        <charset val="-122"/>
      </rPr>
      <t>800</t>
    </r>
    <r>
      <rPr>
        <sz val="18"/>
        <rFont val="仿宋_GB2312"/>
        <family val="2"/>
        <charset val="-122"/>
      </rPr>
      <t>套保障性租赁住房，建筑总面积</t>
    </r>
    <r>
      <rPr>
        <sz val="18"/>
        <rFont val="Times New Roman"/>
        <family val="2"/>
        <charset val="-122"/>
      </rPr>
      <t>80000</t>
    </r>
    <r>
      <rPr>
        <sz val="18"/>
        <rFont val="仿宋_GB2312"/>
        <family val="2"/>
        <charset val="-122"/>
      </rPr>
      <t>平方米</t>
    </r>
  </si>
  <si>
    <r>
      <rPr>
        <sz val="18"/>
        <rFont val="仿宋_GB2312"/>
        <family val="2"/>
        <charset val="-122"/>
      </rPr>
      <t>图纸设计</t>
    </r>
  </si>
  <si>
    <r>
      <rPr>
        <sz val="18"/>
        <rFont val="仿宋_GB2312"/>
        <family val="2"/>
        <charset val="-122"/>
      </rPr>
      <t>图纸审查</t>
    </r>
  </si>
  <si>
    <r>
      <rPr>
        <sz val="18"/>
        <rFont val="仿宋_GB2312"/>
        <family val="2"/>
        <charset val="-122"/>
      </rPr>
      <t>城中区</t>
    </r>
    <r>
      <rPr>
        <sz val="18"/>
        <rFont val="Times New Roman"/>
        <family val="2"/>
        <charset val="-122"/>
      </rPr>
      <t>2023</t>
    </r>
    <r>
      <rPr>
        <sz val="18"/>
        <rFont val="仿宋_GB2312"/>
        <family val="2"/>
        <charset val="-122"/>
      </rPr>
      <t>年老旧小区改造工程</t>
    </r>
  </si>
  <si>
    <r>
      <rPr>
        <sz val="18"/>
        <rFont val="仿宋_GB2312"/>
        <family val="2"/>
        <charset val="-122"/>
      </rPr>
      <t>广西柳州市三区投资建设有限公司</t>
    </r>
  </si>
  <si>
    <r>
      <rPr>
        <sz val="18"/>
        <rFont val="仿宋_GB2312"/>
        <family val="2"/>
        <charset val="-122"/>
      </rPr>
      <t>包括</t>
    </r>
    <r>
      <rPr>
        <sz val="18"/>
        <rFont val="Times New Roman"/>
        <family val="2"/>
        <charset val="-122"/>
      </rPr>
      <t>108</t>
    </r>
    <r>
      <rPr>
        <sz val="18"/>
        <rFont val="仿宋_GB2312"/>
        <family val="2"/>
        <charset val="-122"/>
      </rPr>
      <t>个老旧小区，共计改造</t>
    </r>
    <r>
      <rPr>
        <sz val="18"/>
        <rFont val="Times New Roman"/>
        <family val="2"/>
        <charset val="-122"/>
      </rPr>
      <t>288</t>
    </r>
    <r>
      <rPr>
        <sz val="18"/>
        <rFont val="仿宋_GB2312"/>
        <family val="2"/>
        <charset val="-122"/>
      </rPr>
      <t>栋多层住宅，建成年代均在</t>
    </r>
    <r>
      <rPr>
        <sz val="18"/>
        <rFont val="Times New Roman"/>
        <family val="2"/>
        <charset val="-122"/>
      </rPr>
      <t>2000</t>
    </r>
    <r>
      <rPr>
        <sz val="18"/>
        <rFont val="仿宋_GB2312"/>
        <family val="2"/>
        <charset val="-122"/>
      </rPr>
      <t>年以前，改造总户数</t>
    </r>
    <r>
      <rPr>
        <sz val="18"/>
        <rFont val="Times New Roman"/>
        <family val="2"/>
        <charset val="-122"/>
      </rPr>
      <t>7178</t>
    </r>
    <r>
      <rPr>
        <sz val="18"/>
        <rFont val="仿宋_GB2312"/>
        <family val="2"/>
        <charset val="-122"/>
      </rPr>
      <t>户</t>
    </r>
  </si>
  <si>
    <r>
      <rPr>
        <sz val="18"/>
        <rFont val="仿宋_GB2312"/>
        <family val="2"/>
        <charset val="-122"/>
      </rPr>
      <t>计划一季度完成施工图预算，开始招标工作。</t>
    </r>
  </si>
  <si>
    <r>
      <rPr>
        <sz val="18"/>
        <rFont val="仿宋_GB2312"/>
        <family val="2"/>
        <charset val="-122"/>
      </rPr>
      <t>计划二季度开工建设。</t>
    </r>
  </si>
  <si>
    <r>
      <rPr>
        <sz val="18"/>
        <rFont val="仿宋_GB2312"/>
        <family val="2"/>
        <charset val="-122"/>
      </rPr>
      <t>柳东新区产业园保障性租赁住房配套项目</t>
    </r>
  </si>
  <si>
    <r>
      <rPr>
        <sz val="18"/>
        <rFont val="仿宋_GB2312"/>
        <family val="2"/>
        <charset val="-122"/>
      </rPr>
      <t>位于柳东新区</t>
    </r>
    <r>
      <rPr>
        <sz val="18"/>
        <rFont val="Times New Roman"/>
        <family val="2"/>
        <charset val="-122"/>
      </rPr>
      <t>E</t>
    </r>
    <r>
      <rPr>
        <sz val="18"/>
        <rFont val="仿宋_GB2312"/>
        <family val="2"/>
        <charset val="-122"/>
      </rPr>
      <t>区厂房一期配套用地内，项目为保障性租赁住房及配套。</t>
    </r>
    <r>
      <rPr>
        <sz val="18"/>
        <rFont val="Times New Roman"/>
        <family val="2"/>
        <charset val="-122"/>
      </rPr>
      <t>E</t>
    </r>
    <r>
      <rPr>
        <sz val="18"/>
        <rFont val="仿宋_GB2312"/>
        <family val="2"/>
        <charset val="-122"/>
      </rPr>
      <t>区厂房一期用地面积</t>
    </r>
    <r>
      <rPr>
        <sz val="18"/>
        <rFont val="Times New Roman"/>
        <family val="2"/>
        <charset val="-122"/>
      </rPr>
      <t>117.85</t>
    </r>
    <r>
      <rPr>
        <sz val="18"/>
        <rFont val="仿宋_GB2312"/>
        <family val="2"/>
        <charset val="-122"/>
      </rPr>
      <t>亩</t>
    </r>
  </si>
  <si>
    <r>
      <rPr>
        <sz val="18"/>
        <rFont val="仿宋_GB2312"/>
        <family val="2"/>
        <charset val="-122"/>
      </rPr>
      <t>开展场地平整</t>
    </r>
  </si>
  <si>
    <r>
      <rPr>
        <sz val="18"/>
        <rFont val="仿宋_GB2312"/>
        <family val="2"/>
        <charset val="-122"/>
      </rPr>
      <t>开展土方开挖</t>
    </r>
  </si>
  <si>
    <r>
      <t>2023</t>
    </r>
    <r>
      <rPr>
        <sz val="18"/>
        <rFont val="仿宋_GB2312"/>
        <family val="2"/>
        <charset val="-122"/>
      </rPr>
      <t>年柳北区老旧小区改造项目</t>
    </r>
  </si>
  <si>
    <r>
      <t>2023</t>
    </r>
    <r>
      <rPr>
        <sz val="18"/>
        <rFont val="仿宋_GB2312"/>
        <family val="2"/>
        <charset val="-122"/>
      </rPr>
      <t>年柳北区城镇老旧小区改造项目包含福东新居一期、宏都新村、新园小居等</t>
    </r>
    <r>
      <rPr>
        <sz val="18"/>
        <rFont val="Times New Roman"/>
        <family val="2"/>
        <charset val="-122"/>
      </rPr>
      <t>131</t>
    </r>
    <r>
      <rPr>
        <sz val="18"/>
        <rFont val="仿宋_GB2312"/>
        <family val="2"/>
        <charset val="-122"/>
      </rPr>
      <t>个小区</t>
    </r>
  </si>
  <si>
    <r>
      <t>2023</t>
    </r>
    <r>
      <rPr>
        <sz val="18"/>
        <rFont val="仿宋_GB2312"/>
        <family val="2"/>
        <charset val="-122"/>
      </rPr>
      <t>年鱼峰区老旧小区改造项目</t>
    </r>
  </si>
  <si>
    <r>
      <t>83</t>
    </r>
    <r>
      <rPr>
        <sz val="18"/>
        <rFont val="仿宋_GB2312"/>
        <family val="2"/>
        <charset val="-122"/>
      </rPr>
      <t>个小区屋面防水、楼梯扶手、走道、道路、排水、围墙、排污、路灯、监控、消防、挡土墙等主体及配套基础设施改造</t>
    </r>
  </si>
  <si>
    <r>
      <rPr>
        <sz val="18"/>
        <rFont val="仿宋_GB2312"/>
        <family val="2"/>
        <charset val="-122"/>
      </rPr>
      <t>柳州市体育路</t>
    </r>
    <r>
      <rPr>
        <sz val="18"/>
        <rFont val="Times New Roman"/>
        <family val="2"/>
        <charset val="-122"/>
      </rPr>
      <t>2</t>
    </r>
    <r>
      <rPr>
        <sz val="18"/>
        <rFont val="仿宋_GB2312"/>
        <family val="2"/>
        <charset val="-122"/>
      </rPr>
      <t>号保障性租赁住房项目</t>
    </r>
  </si>
  <si>
    <r>
      <rPr>
        <sz val="18"/>
        <rFont val="仿宋_GB2312"/>
        <family val="2"/>
        <charset val="-122"/>
      </rPr>
      <t>新建</t>
    </r>
    <r>
      <rPr>
        <sz val="18"/>
        <rFont val="Times New Roman"/>
        <family val="2"/>
        <charset val="-122"/>
      </rPr>
      <t>1</t>
    </r>
    <r>
      <rPr>
        <sz val="18"/>
        <rFont val="仿宋_GB2312"/>
        <family val="2"/>
        <charset val="-122"/>
      </rPr>
      <t>栋教师公寓住宅以及配套用房，项目占地面积</t>
    </r>
    <r>
      <rPr>
        <sz val="18"/>
        <rFont val="Times New Roman"/>
        <family val="2"/>
        <charset val="-122"/>
      </rPr>
      <t>587.62</t>
    </r>
    <r>
      <rPr>
        <sz val="18"/>
        <rFont val="仿宋_GB2312"/>
        <family val="2"/>
        <charset val="-122"/>
      </rPr>
      <t>平方米，总建筑面积</t>
    </r>
    <r>
      <rPr>
        <sz val="18"/>
        <rFont val="Times New Roman"/>
        <family val="2"/>
        <charset val="-122"/>
      </rPr>
      <t>13964.04</t>
    </r>
    <r>
      <rPr>
        <sz val="18"/>
        <rFont val="仿宋_GB2312"/>
        <family val="2"/>
        <charset val="-122"/>
      </rPr>
      <t>平方米</t>
    </r>
  </si>
  <si>
    <r>
      <rPr>
        <sz val="18"/>
        <rFont val="仿宋_GB2312"/>
        <family val="2"/>
        <charset val="-122"/>
      </rPr>
      <t>白露村城中村改造项目</t>
    </r>
  </si>
  <si>
    <r>
      <rPr>
        <sz val="18"/>
        <rFont val="仿宋_GB2312"/>
        <family val="2"/>
        <charset val="-122"/>
      </rPr>
      <t>柳州汇东公司</t>
    </r>
  </si>
  <si>
    <r>
      <rPr>
        <sz val="18"/>
        <rFont val="仿宋_GB2312"/>
        <family val="2"/>
        <charset val="-122"/>
      </rPr>
      <t>总建筑面积</t>
    </r>
    <r>
      <rPr>
        <sz val="18"/>
        <rFont val="Times New Roman"/>
        <family val="2"/>
        <charset val="-122"/>
      </rPr>
      <t>125</t>
    </r>
    <r>
      <rPr>
        <sz val="18"/>
        <rFont val="仿宋_GB2312"/>
        <family val="2"/>
        <charset val="-122"/>
      </rPr>
      <t>万平方米</t>
    </r>
  </si>
  <si>
    <r>
      <rPr>
        <sz val="18"/>
        <rFont val="仿宋_GB2312"/>
        <family val="2"/>
        <charset val="-122"/>
      </rPr>
      <t>开展白露熙苑、白露恬境等子项主体建设</t>
    </r>
  </si>
  <si>
    <r>
      <rPr>
        <sz val="18"/>
        <rFont val="仿宋_GB2312"/>
        <family val="2"/>
        <charset val="-122"/>
      </rPr>
      <t>白露雅苑</t>
    </r>
    <r>
      <rPr>
        <sz val="18"/>
        <rFont val="Times New Roman"/>
        <family val="2"/>
        <charset val="-122"/>
      </rPr>
      <t>2</t>
    </r>
    <r>
      <rPr>
        <sz val="18"/>
        <rFont val="仿宋_GB2312"/>
        <family val="2"/>
        <charset val="-122"/>
      </rPr>
      <t>月</t>
    </r>
    <r>
      <rPr>
        <sz val="18"/>
        <rFont val="Times New Roman"/>
        <family val="2"/>
        <charset val="-122"/>
      </rPr>
      <t>15</t>
    </r>
    <r>
      <rPr>
        <sz val="18"/>
        <rFont val="仿宋_GB2312"/>
        <family val="2"/>
        <charset val="-122"/>
      </rPr>
      <t>日复工，</t>
    </r>
    <r>
      <rPr>
        <sz val="18"/>
        <rFont val="Times New Roman"/>
        <family val="2"/>
        <charset val="-122"/>
      </rPr>
      <t>2</t>
    </r>
    <r>
      <rPr>
        <sz val="18"/>
        <rFont val="仿宋_GB2312"/>
        <family val="2"/>
        <charset val="-122"/>
      </rPr>
      <t>月</t>
    </r>
    <r>
      <rPr>
        <sz val="18"/>
        <rFont val="Times New Roman"/>
        <family val="2"/>
        <charset val="-122"/>
      </rPr>
      <t>28</t>
    </r>
    <r>
      <rPr>
        <sz val="18"/>
        <rFont val="仿宋_GB2312"/>
        <family val="2"/>
        <charset val="-122"/>
      </rPr>
      <t>日竣工备案；白露熙苑</t>
    </r>
    <r>
      <rPr>
        <sz val="18"/>
        <rFont val="Times New Roman"/>
        <family val="2"/>
        <charset val="-122"/>
      </rPr>
      <t>2</t>
    </r>
    <r>
      <rPr>
        <sz val="18"/>
        <rFont val="仿宋_GB2312"/>
        <family val="2"/>
        <charset val="-122"/>
      </rPr>
      <t>月</t>
    </r>
    <r>
      <rPr>
        <sz val="18"/>
        <rFont val="Times New Roman"/>
        <family val="2"/>
        <charset val="-122"/>
      </rPr>
      <t>15</t>
    </r>
    <r>
      <rPr>
        <sz val="18"/>
        <rFont val="仿宋_GB2312"/>
        <family val="2"/>
        <charset val="-122"/>
      </rPr>
      <t>日复工主体装修；白露恬境一批次精装施工、园林施工外立面施工，二批次主体施工；白露静苑主体施工</t>
    </r>
  </si>
  <si>
    <r>
      <rPr>
        <sz val="18"/>
        <rFont val="仿宋_GB2312"/>
        <family val="2"/>
        <charset val="-122"/>
      </rPr>
      <t>白露熙苑主体装修；白露恬境一批次精装施工、园林施工外立面施工，二批次主体施工；白露静苑主体施工</t>
    </r>
  </si>
  <si>
    <r>
      <rPr>
        <sz val="18"/>
        <rFont val="仿宋_GB2312"/>
        <family val="2"/>
        <charset val="-122"/>
      </rPr>
      <t>白露熙苑交付；白露恬境一批次精装施工、园林施工外立面施工，二批次主体施工；白露静苑主体施工</t>
    </r>
  </si>
  <si>
    <r>
      <rPr>
        <sz val="18"/>
        <rFont val="仿宋_GB2312"/>
        <family val="2"/>
        <charset val="-122"/>
      </rPr>
      <t>白露恬境一批次精装施工、园林施工外立面施工，二批次主体施工；白露静苑精装修施工、园林施工、外立面施工</t>
    </r>
  </si>
  <si>
    <r>
      <rPr>
        <sz val="18"/>
        <rFont val="仿宋_GB2312"/>
        <family val="2"/>
        <charset val="-122"/>
      </rPr>
      <t>白沙村城中村改造项目</t>
    </r>
  </si>
  <si>
    <r>
      <rPr>
        <sz val="18"/>
        <rFont val="仿宋_GB2312"/>
        <family val="2"/>
        <charset val="-122"/>
      </rPr>
      <t>柳州绿城房地产开发有限公司</t>
    </r>
  </si>
  <si>
    <r>
      <rPr>
        <sz val="18"/>
        <rFont val="仿宋_GB2312"/>
        <family val="2"/>
        <charset val="-122"/>
      </rPr>
      <t>总建筑面积</t>
    </r>
    <r>
      <rPr>
        <sz val="18"/>
        <rFont val="Times New Roman"/>
        <family val="2"/>
        <charset val="-122"/>
      </rPr>
      <t>101</t>
    </r>
    <r>
      <rPr>
        <sz val="18"/>
        <rFont val="仿宋_GB2312"/>
        <family val="2"/>
        <charset val="-122"/>
      </rPr>
      <t>万平方米</t>
    </r>
  </si>
  <si>
    <t>2014-2025</t>
  </si>
  <si>
    <r>
      <rPr>
        <sz val="18"/>
        <rFont val="仿宋_GB2312"/>
        <family val="2"/>
        <charset val="-122"/>
      </rPr>
      <t>开展</t>
    </r>
    <r>
      <rPr>
        <sz val="18"/>
        <rFont val="Times New Roman"/>
        <family val="2"/>
        <charset val="-122"/>
      </rPr>
      <t>E-3-7</t>
    </r>
    <r>
      <rPr>
        <sz val="18"/>
        <rFont val="仿宋_GB2312"/>
        <family val="2"/>
        <charset val="-122"/>
      </rPr>
      <t>、</t>
    </r>
    <r>
      <rPr>
        <sz val="18"/>
        <rFont val="Times New Roman"/>
        <family val="2"/>
        <charset val="-122"/>
      </rPr>
      <t>B-2-5</t>
    </r>
    <r>
      <rPr>
        <sz val="18"/>
        <rFont val="仿宋_GB2312"/>
        <family val="2"/>
        <charset val="-122"/>
      </rPr>
      <t>等地块项目主体建设</t>
    </r>
  </si>
  <si>
    <r>
      <rPr>
        <sz val="18"/>
        <rFont val="仿宋_GB2312"/>
        <family val="2"/>
        <charset val="-122"/>
      </rPr>
      <t>计划一季度完成到总工程量的</t>
    </r>
    <r>
      <rPr>
        <sz val="18"/>
        <rFont val="Times New Roman"/>
        <family val="2"/>
        <charset val="-122"/>
      </rPr>
      <t>65%</t>
    </r>
    <r>
      <rPr>
        <sz val="18"/>
        <rFont val="仿宋_GB2312"/>
        <family val="2"/>
        <charset val="-122"/>
      </rPr>
      <t>。</t>
    </r>
    <r>
      <rPr>
        <sz val="18"/>
        <rFont val="Times New Roman"/>
        <family val="2"/>
        <charset val="-122"/>
      </rPr>
      <t xml:space="preserve">
</t>
    </r>
    <r>
      <rPr>
        <sz val="18"/>
        <rFont val="仿宋_GB2312"/>
        <family val="2"/>
        <charset val="-122"/>
      </rPr>
      <t>其中：</t>
    </r>
    <r>
      <rPr>
        <sz val="18"/>
        <rFont val="Times New Roman"/>
        <family val="2"/>
        <charset val="-122"/>
      </rPr>
      <t>C-6-1</t>
    </r>
    <r>
      <rPr>
        <sz val="18"/>
        <rFont val="仿宋_GB2312"/>
        <family val="2"/>
        <charset val="-122"/>
      </rPr>
      <t>地块西区主体建设完成</t>
    </r>
    <r>
      <rPr>
        <sz val="18"/>
        <rFont val="Times New Roman"/>
        <family val="2"/>
        <charset val="-122"/>
      </rPr>
      <t>50%</t>
    </r>
    <r>
      <rPr>
        <sz val="18"/>
        <rFont val="仿宋_GB2312"/>
        <family val="2"/>
        <charset val="-122"/>
      </rPr>
      <t>；</t>
    </r>
    <r>
      <rPr>
        <sz val="18"/>
        <rFont val="Times New Roman"/>
        <family val="2"/>
        <charset val="-122"/>
      </rPr>
      <t>E-3-7</t>
    </r>
    <r>
      <rPr>
        <sz val="18"/>
        <rFont val="仿宋_GB2312"/>
        <family val="2"/>
        <charset val="-122"/>
      </rPr>
      <t>地块、</t>
    </r>
    <r>
      <rPr>
        <sz val="18"/>
        <rFont val="Times New Roman"/>
        <family val="2"/>
        <charset val="-122"/>
      </rPr>
      <t>B-2-5</t>
    </r>
    <r>
      <rPr>
        <sz val="18"/>
        <rFont val="仿宋_GB2312"/>
        <family val="2"/>
        <charset val="-122"/>
      </rPr>
      <t>地块进行砌筑和装饰装修工程。</t>
    </r>
  </si>
  <si>
    <r>
      <rPr>
        <sz val="18"/>
        <rFont val="仿宋_GB2312"/>
        <family val="2"/>
        <charset val="-122"/>
      </rPr>
      <t>计划二季度完成到总工程量的</t>
    </r>
    <r>
      <rPr>
        <sz val="18"/>
        <rFont val="Times New Roman"/>
        <family val="2"/>
        <charset val="-122"/>
      </rPr>
      <t>68%</t>
    </r>
    <r>
      <rPr>
        <sz val="18"/>
        <rFont val="仿宋_GB2312"/>
        <family val="2"/>
        <charset val="-122"/>
      </rPr>
      <t>。</t>
    </r>
    <r>
      <rPr>
        <sz val="18"/>
        <rFont val="Times New Roman"/>
        <family val="2"/>
        <charset val="-122"/>
      </rPr>
      <t xml:space="preserve">
</t>
    </r>
    <r>
      <rPr>
        <sz val="18"/>
        <rFont val="仿宋_GB2312"/>
        <family val="2"/>
        <charset val="-122"/>
      </rPr>
      <t>其中：</t>
    </r>
    <r>
      <rPr>
        <sz val="18"/>
        <rFont val="Times New Roman"/>
        <family val="2"/>
        <charset val="-122"/>
      </rPr>
      <t>C-6-1</t>
    </r>
    <r>
      <rPr>
        <sz val="18"/>
        <rFont val="仿宋_GB2312"/>
        <family val="2"/>
        <charset val="-122"/>
      </rPr>
      <t>地块西区主体建设完成</t>
    </r>
    <r>
      <rPr>
        <sz val="18"/>
        <rFont val="Times New Roman"/>
        <family val="2"/>
        <charset val="-122"/>
      </rPr>
      <t>75%</t>
    </r>
    <r>
      <rPr>
        <sz val="18"/>
        <rFont val="仿宋_GB2312"/>
        <family val="2"/>
        <charset val="-122"/>
      </rPr>
      <t>；</t>
    </r>
    <r>
      <rPr>
        <sz val="18"/>
        <rFont val="Times New Roman"/>
        <family val="2"/>
        <charset val="-122"/>
      </rPr>
      <t>E-3-7</t>
    </r>
    <r>
      <rPr>
        <sz val="18"/>
        <rFont val="仿宋_GB2312"/>
        <family val="2"/>
        <charset val="-122"/>
      </rPr>
      <t>地块进行砌筑和装饰装修工程，</t>
    </r>
    <r>
      <rPr>
        <sz val="18"/>
        <rFont val="Times New Roman"/>
        <family val="2"/>
        <charset val="-122"/>
      </rPr>
      <t>B-2-5</t>
    </r>
    <r>
      <rPr>
        <sz val="18"/>
        <rFont val="仿宋_GB2312"/>
        <family val="2"/>
        <charset val="-122"/>
      </rPr>
      <t>地块完工待验。</t>
    </r>
  </si>
  <si>
    <r>
      <rPr>
        <sz val="18"/>
        <rFont val="仿宋_GB2312"/>
        <family val="2"/>
        <charset val="-122"/>
      </rPr>
      <t>计划三季度完成到总工程量的</t>
    </r>
    <r>
      <rPr>
        <sz val="18"/>
        <rFont val="Times New Roman"/>
        <family val="2"/>
        <charset val="-122"/>
      </rPr>
      <t>72%</t>
    </r>
    <r>
      <rPr>
        <sz val="18"/>
        <rFont val="仿宋_GB2312"/>
        <family val="2"/>
        <charset val="-122"/>
      </rPr>
      <t>。</t>
    </r>
    <r>
      <rPr>
        <sz val="18"/>
        <rFont val="Times New Roman"/>
        <family val="2"/>
        <charset val="-122"/>
      </rPr>
      <t xml:space="preserve">
</t>
    </r>
    <r>
      <rPr>
        <sz val="18"/>
        <rFont val="仿宋_GB2312"/>
        <family val="2"/>
        <charset val="-122"/>
      </rPr>
      <t>其中：</t>
    </r>
    <r>
      <rPr>
        <sz val="18"/>
        <rFont val="Times New Roman"/>
        <family val="2"/>
        <charset val="-122"/>
      </rPr>
      <t>C-6-1</t>
    </r>
    <r>
      <rPr>
        <sz val="18"/>
        <rFont val="仿宋_GB2312"/>
        <family val="2"/>
        <charset val="-122"/>
      </rPr>
      <t>地块西区主体建设完成</t>
    </r>
    <r>
      <rPr>
        <sz val="18"/>
        <rFont val="Times New Roman"/>
        <family val="2"/>
        <charset val="-122"/>
      </rPr>
      <t>100%</t>
    </r>
    <r>
      <rPr>
        <sz val="18"/>
        <rFont val="仿宋_GB2312"/>
        <family val="2"/>
        <charset val="-122"/>
      </rPr>
      <t>，进行装饰装修工程；</t>
    </r>
    <r>
      <rPr>
        <sz val="18"/>
        <rFont val="Times New Roman"/>
        <family val="2"/>
        <charset val="-122"/>
      </rPr>
      <t>E-3-7</t>
    </r>
    <r>
      <rPr>
        <sz val="18"/>
        <rFont val="仿宋_GB2312"/>
        <family val="2"/>
        <charset val="-122"/>
      </rPr>
      <t>地块完工待验；</t>
    </r>
    <r>
      <rPr>
        <sz val="18"/>
        <rFont val="Times New Roman"/>
        <family val="2"/>
        <charset val="-122"/>
      </rPr>
      <t>F-2-5</t>
    </r>
    <r>
      <rPr>
        <sz val="18"/>
        <rFont val="仿宋_GB2312"/>
        <family val="2"/>
        <charset val="-122"/>
      </rPr>
      <t>地块开工建设。</t>
    </r>
  </si>
  <si>
    <r>
      <rPr>
        <sz val="18"/>
        <rFont val="仿宋_GB2312"/>
        <family val="2"/>
        <charset val="-122"/>
      </rPr>
      <t>计划四季度完成到总工程量的</t>
    </r>
    <r>
      <rPr>
        <sz val="18"/>
        <rFont val="Times New Roman"/>
        <family val="2"/>
        <charset val="-122"/>
      </rPr>
      <t>75%</t>
    </r>
    <r>
      <rPr>
        <sz val="18"/>
        <rFont val="仿宋_GB2312"/>
        <family val="2"/>
        <charset val="-122"/>
      </rPr>
      <t>。</t>
    </r>
    <r>
      <rPr>
        <sz val="18"/>
        <rFont val="Times New Roman"/>
        <family val="2"/>
        <charset val="-122"/>
      </rPr>
      <t xml:space="preserve">
</t>
    </r>
    <r>
      <rPr>
        <sz val="18"/>
        <rFont val="仿宋_GB2312"/>
        <family val="2"/>
        <charset val="-122"/>
      </rPr>
      <t>其中：</t>
    </r>
    <r>
      <rPr>
        <sz val="18"/>
        <rFont val="Times New Roman"/>
        <family val="2"/>
        <charset val="-122"/>
      </rPr>
      <t>C-6-1</t>
    </r>
    <r>
      <rPr>
        <sz val="18"/>
        <rFont val="仿宋_GB2312"/>
        <family val="2"/>
        <charset val="-122"/>
      </rPr>
      <t>地块西区进行装饰装修工程；</t>
    </r>
    <r>
      <rPr>
        <sz val="18"/>
        <rFont val="Times New Roman"/>
        <family val="2"/>
        <charset val="-122"/>
      </rPr>
      <t>F-2-5</t>
    </r>
    <r>
      <rPr>
        <sz val="18"/>
        <rFont val="仿宋_GB2312"/>
        <family val="2"/>
        <charset val="-122"/>
      </rPr>
      <t>地块进行主体建设。</t>
    </r>
  </si>
  <si>
    <r>
      <rPr>
        <sz val="18"/>
        <rFont val="仿宋_GB2312"/>
        <family val="2"/>
        <charset val="-122"/>
      </rPr>
      <t>马厂村城中村改造项目</t>
    </r>
  </si>
  <si>
    <r>
      <rPr>
        <sz val="18"/>
        <rFont val="仿宋_GB2312"/>
        <family val="2"/>
        <charset val="-122"/>
      </rPr>
      <t>马厂村城中村改造投资公司</t>
    </r>
  </si>
  <si>
    <r>
      <rPr>
        <sz val="18"/>
        <rFont val="仿宋_GB2312"/>
        <family val="2"/>
        <charset val="-122"/>
      </rPr>
      <t>总建筑面积</t>
    </r>
    <r>
      <rPr>
        <sz val="18"/>
        <rFont val="Times New Roman"/>
        <family val="2"/>
        <charset val="-122"/>
      </rPr>
      <t>106</t>
    </r>
    <r>
      <rPr>
        <sz val="18"/>
        <rFont val="仿宋_GB2312"/>
        <family val="2"/>
        <charset val="-122"/>
      </rPr>
      <t>万平方米</t>
    </r>
  </si>
  <si>
    <r>
      <rPr>
        <sz val="18"/>
        <rFont val="仿宋_GB2312"/>
        <family val="2"/>
        <charset val="-122"/>
      </rPr>
      <t>开展鼎华城锦秀华府、鼎华城江语华庭等子项主体建设</t>
    </r>
  </si>
  <si>
    <r>
      <rPr>
        <sz val="18"/>
        <rFont val="仿宋_GB2312"/>
        <family val="2"/>
        <charset val="-122"/>
      </rPr>
      <t>计划一季度完成项目年度总工程量的</t>
    </r>
    <r>
      <rPr>
        <sz val="18"/>
        <rFont val="Times New Roman"/>
        <family val="2"/>
        <charset val="-122"/>
      </rPr>
      <t>18%</t>
    </r>
    <r>
      <rPr>
        <sz val="18"/>
        <rFont val="仿宋_GB2312"/>
        <family val="2"/>
        <charset val="-122"/>
      </rPr>
      <t>；其中：</t>
    </r>
    <r>
      <rPr>
        <sz val="18"/>
        <rFont val="Times New Roman"/>
        <family val="2"/>
        <charset val="-122"/>
      </rPr>
      <t xml:space="preserve">
B-2-3</t>
    </r>
    <r>
      <rPr>
        <sz val="18"/>
        <rFont val="仿宋_GB2312"/>
        <family val="2"/>
        <charset val="-122"/>
      </rPr>
      <t>、</t>
    </r>
    <r>
      <rPr>
        <sz val="18"/>
        <rFont val="Times New Roman"/>
        <family val="2"/>
        <charset val="-122"/>
      </rPr>
      <t>G-6-9</t>
    </r>
    <r>
      <rPr>
        <sz val="18"/>
        <rFont val="仿宋_GB2312"/>
        <family val="2"/>
        <charset val="-122"/>
      </rPr>
      <t>、</t>
    </r>
    <r>
      <rPr>
        <sz val="18"/>
        <rFont val="Times New Roman"/>
        <family val="2"/>
        <charset val="-122"/>
      </rPr>
      <t>G-7-9</t>
    </r>
    <r>
      <rPr>
        <sz val="18"/>
        <rFont val="仿宋_GB2312"/>
        <family val="2"/>
        <charset val="-122"/>
      </rPr>
      <t>和</t>
    </r>
    <r>
      <rPr>
        <sz val="18"/>
        <rFont val="Times New Roman"/>
        <family val="2"/>
        <charset val="-122"/>
      </rPr>
      <t>G-6-7</t>
    </r>
    <r>
      <rPr>
        <sz val="18"/>
        <rFont val="仿宋_GB2312"/>
        <family val="2"/>
        <charset val="-122"/>
      </rPr>
      <t>地块为装饰装修；</t>
    </r>
    <r>
      <rPr>
        <sz val="18"/>
        <rFont val="Times New Roman"/>
        <family val="2"/>
        <charset val="-122"/>
      </rPr>
      <t xml:space="preserve">
G-6-3</t>
    </r>
    <r>
      <rPr>
        <sz val="18"/>
        <rFont val="仿宋_GB2312"/>
        <family val="2"/>
        <charset val="-122"/>
      </rPr>
      <t>、</t>
    </r>
    <r>
      <rPr>
        <sz val="18"/>
        <rFont val="Times New Roman"/>
        <family val="2"/>
        <charset val="-122"/>
      </rPr>
      <t>G-6-4</t>
    </r>
    <r>
      <rPr>
        <sz val="18"/>
        <rFont val="仿宋_GB2312"/>
        <family val="2"/>
        <charset val="-122"/>
      </rPr>
      <t>地块主体施工；</t>
    </r>
    <r>
      <rPr>
        <sz val="18"/>
        <rFont val="Times New Roman"/>
        <family val="2"/>
        <charset val="-122"/>
      </rPr>
      <t xml:space="preserve">
C-3-3</t>
    </r>
    <r>
      <rPr>
        <sz val="18"/>
        <rFont val="仿宋_GB2312"/>
        <family val="2"/>
        <charset val="-122"/>
      </rPr>
      <t>和</t>
    </r>
    <r>
      <rPr>
        <sz val="18"/>
        <rFont val="Times New Roman"/>
        <family val="2"/>
        <charset val="-122"/>
      </rPr>
      <t>C-3-4</t>
    </r>
    <r>
      <rPr>
        <sz val="18"/>
        <rFont val="仿宋_GB2312"/>
        <family val="2"/>
        <charset val="-122"/>
      </rPr>
      <t>地块基础施工。</t>
    </r>
  </si>
  <si>
    <r>
      <rPr>
        <sz val="18"/>
        <rFont val="仿宋_GB2312"/>
        <family val="2"/>
        <charset val="-122"/>
      </rPr>
      <t>计划二季度完成项目年度总工程量的</t>
    </r>
    <r>
      <rPr>
        <sz val="18"/>
        <rFont val="Times New Roman"/>
        <family val="2"/>
        <charset val="-122"/>
      </rPr>
      <t>22%</t>
    </r>
    <r>
      <rPr>
        <sz val="18"/>
        <rFont val="仿宋_GB2312"/>
        <family val="2"/>
        <charset val="-122"/>
      </rPr>
      <t>；其中：</t>
    </r>
    <r>
      <rPr>
        <sz val="18"/>
        <rFont val="Times New Roman"/>
        <family val="2"/>
        <charset val="-122"/>
      </rPr>
      <t xml:space="preserve">
B-2-3</t>
    </r>
    <r>
      <rPr>
        <sz val="18"/>
        <rFont val="仿宋_GB2312"/>
        <family val="2"/>
        <charset val="-122"/>
      </rPr>
      <t>、</t>
    </r>
    <r>
      <rPr>
        <sz val="18"/>
        <rFont val="Times New Roman"/>
        <family val="2"/>
        <charset val="-122"/>
      </rPr>
      <t>G-6-9</t>
    </r>
    <r>
      <rPr>
        <sz val="18"/>
        <rFont val="仿宋_GB2312"/>
        <family val="2"/>
        <charset val="-122"/>
      </rPr>
      <t>、</t>
    </r>
    <r>
      <rPr>
        <sz val="18"/>
        <rFont val="Times New Roman"/>
        <family val="2"/>
        <charset val="-122"/>
      </rPr>
      <t>G-7-9</t>
    </r>
    <r>
      <rPr>
        <sz val="18"/>
        <rFont val="仿宋_GB2312"/>
        <family val="2"/>
        <charset val="-122"/>
      </rPr>
      <t>和</t>
    </r>
    <r>
      <rPr>
        <sz val="18"/>
        <rFont val="Times New Roman"/>
        <family val="2"/>
        <charset val="-122"/>
      </rPr>
      <t>G-6-7</t>
    </r>
    <r>
      <rPr>
        <sz val="18"/>
        <rFont val="仿宋_GB2312"/>
        <family val="2"/>
        <charset val="-122"/>
      </rPr>
      <t>地块为装饰装修；</t>
    </r>
    <r>
      <rPr>
        <sz val="18"/>
        <rFont val="Times New Roman"/>
        <family val="2"/>
        <charset val="-122"/>
      </rPr>
      <t xml:space="preserve">
G-6-3</t>
    </r>
    <r>
      <rPr>
        <sz val="18"/>
        <rFont val="仿宋_GB2312"/>
        <family val="2"/>
        <charset val="-122"/>
      </rPr>
      <t>、</t>
    </r>
    <r>
      <rPr>
        <sz val="18"/>
        <rFont val="Times New Roman"/>
        <family val="2"/>
        <charset val="-122"/>
      </rPr>
      <t>G-6-4</t>
    </r>
    <r>
      <rPr>
        <sz val="18"/>
        <rFont val="仿宋_GB2312"/>
        <family val="2"/>
        <charset val="-122"/>
      </rPr>
      <t>地块主体施工；</t>
    </r>
    <r>
      <rPr>
        <sz val="18"/>
        <rFont val="Times New Roman"/>
        <family val="2"/>
        <charset val="-122"/>
      </rPr>
      <t xml:space="preserve">
C-3-3</t>
    </r>
    <r>
      <rPr>
        <sz val="18"/>
        <rFont val="仿宋_GB2312"/>
        <family val="2"/>
        <charset val="-122"/>
      </rPr>
      <t>和</t>
    </r>
    <r>
      <rPr>
        <sz val="18"/>
        <rFont val="Times New Roman"/>
        <family val="2"/>
        <charset val="-122"/>
      </rPr>
      <t>C-3-4</t>
    </r>
    <r>
      <rPr>
        <sz val="18"/>
        <rFont val="仿宋_GB2312"/>
        <family val="2"/>
        <charset val="-122"/>
      </rPr>
      <t>地块基础施工。</t>
    </r>
  </si>
  <si>
    <r>
      <rPr>
        <sz val="18"/>
        <rFont val="仿宋_GB2312"/>
        <family val="2"/>
        <charset val="-122"/>
      </rPr>
      <t>计划三季度完成项目年度总工程量的</t>
    </r>
    <r>
      <rPr>
        <sz val="18"/>
        <rFont val="Times New Roman"/>
        <family val="2"/>
        <charset val="-122"/>
      </rPr>
      <t>27%</t>
    </r>
    <r>
      <rPr>
        <sz val="18"/>
        <rFont val="仿宋_GB2312"/>
        <family val="2"/>
        <charset val="-122"/>
      </rPr>
      <t>；其中：</t>
    </r>
    <r>
      <rPr>
        <sz val="18"/>
        <rFont val="Times New Roman"/>
        <family val="2"/>
        <charset val="-122"/>
      </rPr>
      <t xml:space="preserve">
B-2-3</t>
    </r>
    <r>
      <rPr>
        <sz val="18"/>
        <rFont val="仿宋_GB2312"/>
        <family val="2"/>
        <charset val="-122"/>
      </rPr>
      <t>、</t>
    </r>
    <r>
      <rPr>
        <sz val="18"/>
        <rFont val="Times New Roman"/>
        <family val="2"/>
        <charset val="-122"/>
      </rPr>
      <t>G-6-9</t>
    </r>
    <r>
      <rPr>
        <sz val="18"/>
        <rFont val="仿宋_GB2312"/>
        <family val="2"/>
        <charset val="-122"/>
      </rPr>
      <t>、</t>
    </r>
    <r>
      <rPr>
        <sz val="18"/>
        <rFont val="Times New Roman"/>
        <family val="2"/>
        <charset val="-122"/>
      </rPr>
      <t>G-7-9</t>
    </r>
    <r>
      <rPr>
        <sz val="18"/>
        <rFont val="仿宋_GB2312"/>
        <family val="2"/>
        <charset val="-122"/>
      </rPr>
      <t>和</t>
    </r>
    <r>
      <rPr>
        <sz val="18"/>
        <rFont val="Times New Roman"/>
        <family val="2"/>
        <charset val="-122"/>
      </rPr>
      <t>G-6-7</t>
    </r>
    <r>
      <rPr>
        <sz val="18"/>
        <rFont val="仿宋_GB2312"/>
        <family val="2"/>
        <charset val="-122"/>
      </rPr>
      <t>地块为装饰装修；</t>
    </r>
    <r>
      <rPr>
        <sz val="18"/>
        <rFont val="Times New Roman"/>
        <family val="2"/>
        <charset val="-122"/>
      </rPr>
      <t xml:space="preserve">
G-6-9</t>
    </r>
    <r>
      <rPr>
        <sz val="18"/>
        <rFont val="仿宋_GB2312"/>
        <family val="2"/>
        <charset val="-122"/>
      </rPr>
      <t>、</t>
    </r>
    <r>
      <rPr>
        <sz val="18"/>
        <rFont val="Times New Roman"/>
        <family val="2"/>
        <charset val="-122"/>
      </rPr>
      <t>G-7-9</t>
    </r>
    <r>
      <rPr>
        <sz val="18"/>
        <rFont val="仿宋_GB2312"/>
        <family val="2"/>
        <charset val="-122"/>
      </rPr>
      <t>地块部分楼栋交付；</t>
    </r>
    <r>
      <rPr>
        <sz val="18"/>
        <rFont val="Times New Roman"/>
        <family val="2"/>
        <charset val="-122"/>
      </rPr>
      <t xml:space="preserve">
G-6-3</t>
    </r>
    <r>
      <rPr>
        <sz val="18"/>
        <rFont val="仿宋_GB2312"/>
        <family val="2"/>
        <charset val="-122"/>
      </rPr>
      <t>、</t>
    </r>
    <r>
      <rPr>
        <sz val="18"/>
        <rFont val="Times New Roman"/>
        <family val="2"/>
        <charset val="-122"/>
      </rPr>
      <t>G-6-4</t>
    </r>
    <r>
      <rPr>
        <sz val="18"/>
        <rFont val="仿宋_GB2312"/>
        <family val="2"/>
        <charset val="-122"/>
      </rPr>
      <t>地块主体施工；</t>
    </r>
    <r>
      <rPr>
        <sz val="18"/>
        <rFont val="Times New Roman"/>
        <family val="2"/>
        <charset val="-122"/>
      </rPr>
      <t xml:space="preserve">
C-3-3</t>
    </r>
    <r>
      <rPr>
        <sz val="18"/>
        <rFont val="仿宋_GB2312"/>
        <family val="2"/>
        <charset val="-122"/>
      </rPr>
      <t>和</t>
    </r>
    <r>
      <rPr>
        <sz val="18"/>
        <rFont val="Times New Roman"/>
        <family val="2"/>
        <charset val="-122"/>
      </rPr>
      <t>C-3-4</t>
    </r>
    <r>
      <rPr>
        <sz val="18"/>
        <rFont val="仿宋_GB2312"/>
        <family val="2"/>
        <charset val="-122"/>
      </rPr>
      <t>地块基础施工，部分楼栋主体建设。</t>
    </r>
  </si>
  <si>
    <r>
      <rPr>
        <sz val="18"/>
        <rFont val="仿宋_GB2312"/>
        <family val="2"/>
        <charset val="-122"/>
      </rPr>
      <t>各子项主体建设，完成项目年度总工程量的</t>
    </r>
    <r>
      <rPr>
        <sz val="18"/>
        <rFont val="Times New Roman"/>
        <family val="2"/>
        <charset val="-122"/>
      </rPr>
      <t>33%</t>
    </r>
  </si>
  <si>
    <r>
      <rPr>
        <sz val="18"/>
        <rFont val="仿宋_GB2312"/>
        <family val="2"/>
        <charset val="-122"/>
      </rPr>
      <t>磨滩村及周边片区棚户区改造</t>
    </r>
  </si>
  <si>
    <r>
      <rPr>
        <sz val="18"/>
        <rFont val="仿宋_GB2312"/>
        <family val="2"/>
        <charset val="-122"/>
      </rPr>
      <t>拆迁建筑物</t>
    </r>
    <r>
      <rPr>
        <sz val="18"/>
        <rFont val="Times New Roman"/>
        <family val="2"/>
        <charset val="-122"/>
      </rPr>
      <t>57.6</t>
    </r>
    <r>
      <rPr>
        <sz val="18"/>
        <rFont val="仿宋_GB2312"/>
        <family val="2"/>
        <charset val="-122"/>
      </rPr>
      <t>万平方米</t>
    </r>
  </si>
  <si>
    <r>
      <rPr>
        <sz val="18"/>
        <rFont val="仿宋_GB2312"/>
        <family val="2"/>
        <charset val="-122"/>
      </rPr>
      <t>按进度推动项目，协助市领导推进项目土地置换，跟进后续项目发展。</t>
    </r>
  </si>
  <si>
    <r>
      <rPr>
        <sz val="18"/>
        <rFont val="仿宋_GB2312"/>
        <family val="2"/>
        <charset val="-122"/>
      </rPr>
      <t>办理土地证，规划许可证等前期手续</t>
    </r>
  </si>
  <si>
    <r>
      <rPr>
        <sz val="18"/>
        <rFont val="仿宋_GB2312"/>
        <family val="2"/>
        <charset val="-122"/>
      </rPr>
      <t>审批项目总平图，办理项目开工许可证</t>
    </r>
  </si>
  <si>
    <r>
      <rPr>
        <sz val="18"/>
        <rFont val="仿宋_GB2312"/>
        <family val="2"/>
        <charset val="-122"/>
      </rPr>
      <t>项目施工至</t>
    </r>
    <r>
      <rPr>
        <sz val="18"/>
        <rFont val="Times New Roman"/>
        <family val="2"/>
        <charset val="-122"/>
      </rPr>
      <t>±0</t>
    </r>
    <r>
      <rPr>
        <sz val="18"/>
        <rFont val="仿宋_GB2312"/>
        <family val="2"/>
        <charset val="-122"/>
      </rPr>
      <t>，办理预售许可证，项目部分楼栋进行预售</t>
    </r>
  </si>
  <si>
    <r>
      <rPr>
        <sz val="18"/>
        <rFont val="仿宋_GB2312"/>
        <family val="2"/>
        <charset val="-122"/>
      </rPr>
      <t>温馨一号</t>
    </r>
  </si>
  <si>
    <r>
      <rPr>
        <sz val="18"/>
        <rFont val="仿宋_GB2312"/>
        <family val="2"/>
        <charset val="-122"/>
      </rPr>
      <t>总建筑面积</t>
    </r>
    <r>
      <rPr>
        <sz val="18"/>
        <rFont val="Times New Roman"/>
        <family val="2"/>
        <charset val="-122"/>
      </rPr>
      <t>61.6</t>
    </r>
    <r>
      <rPr>
        <sz val="18"/>
        <rFont val="仿宋_GB2312"/>
        <family val="2"/>
        <charset val="-122"/>
      </rPr>
      <t>万平方米</t>
    </r>
  </si>
  <si>
    <t>2016-2024</t>
  </si>
  <si>
    <r>
      <t>14#-28#</t>
    </r>
    <r>
      <rPr>
        <sz val="18"/>
        <rFont val="仿宋_GB2312"/>
        <family val="2"/>
        <charset val="-122"/>
      </rPr>
      <t>楼主体建设</t>
    </r>
  </si>
  <si>
    <r>
      <rPr>
        <sz val="18"/>
        <rFont val="仿宋_GB2312"/>
        <family val="2"/>
        <charset val="-122"/>
      </rPr>
      <t>主体建设</t>
    </r>
    <r>
      <rPr>
        <sz val="18"/>
        <rFont val="Times New Roman"/>
        <family val="2"/>
        <charset val="-122"/>
      </rPr>
      <t>50%</t>
    </r>
  </si>
  <si>
    <r>
      <rPr>
        <sz val="18"/>
        <rFont val="仿宋_GB2312"/>
        <family val="2"/>
        <charset val="-122"/>
      </rPr>
      <t>主体建设</t>
    </r>
    <r>
      <rPr>
        <sz val="18"/>
        <rFont val="Times New Roman"/>
        <family val="2"/>
        <charset val="-122"/>
      </rPr>
      <t>60%</t>
    </r>
  </si>
  <si>
    <r>
      <rPr>
        <sz val="18"/>
        <rFont val="仿宋_GB2312"/>
        <family val="2"/>
        <charset val="-122"/>
      </rPr>
      <t>主体建设</t>
    </r>
    <r>
      <rPr>
        <sz val="18"/>
        <rFont val="Times New Roman"/>
        <family val="2"/>
        <charset val="-122"/>
      </rPr>
      <t>70%</t>
    </r>
  </si>
  <si>
    <r>
      <rPr>
        <sz val="18"/>
        <rFont val="仿宋_GB2312"/>
        <family val="2"/>
        <charset val="-122"/>
      </rPr>
      <t>红卫仓及周边片区旧城改造项目</t>
    </r>
  </si>
  <si>
    <r>
      <rPr>
        <sz val="18"/>
        <rFont val="仿宋_GB2312"/>
        <family val="2"/>
        <charset val="-122"/>
      </rPr>
      <t>广西瀚德集团</t>
    </r>
  </si>
  <si>
    <r>
      <rPr>
        <sz val="18"/>
        <rFont val="仿宋_GB2312"/>
        <family val="2"/>
        <charset val="-122"/>
      </rPr>
      <t>项目占地面积约</t>
    </r>
    <r>
      <rPr>
        <sz val="18"/>
        <rFont val="Times New Roman"/>
        <family val="2"/>
        <charset val="-122"/>
      </rPr>
      <t>686</t>
    </r>
    <r>
      <rPr>
        <sz val="18"/>
        <rFont val="仿宋_GB2312"/>
        <family val="2"/>
        <charset val="-122"/>
      </rPr>
      <t>亩，征拆建（构）筑物总面积约</t>
    </r>
    <r>
      <rPr>
        <sz val="18"/>
        <rFont val="Times New Roman"/>
        <family val="2"/>
        <charset val="-122"/>
      </rPr>
      <t>38.68</t>
    </r>
    <r>
      <rPr>
        <sz val="18"/>
        <rFont val="仿宋_GB2312"/>
        <family val="2"/>
        <charset val="-122"/>
      </rPr>
      <t>万平方米</t>
    </r>
  </si>
  <si>
    <r>
      <rPr>
        <sz val="18"/>
        <rFont val="仿宋_GB2312"/>
        <family val="2"/>
        <charset val="-122"/>
      </rPr>
      <t>启动项目二期地块及小学开发建设</t>
    </r>
  </si>
  <si>
    <r>
      <rPr>
        <sz val="18"/>
        <rFont val="仿宋_GB2312"/>
        <family val="2"/>
        <charset val="-122"/>
      </rPr>
      <t>项目评审</t>
    </r>
  </si>
  <si>
    <r>
      <rPr>
        <sz val="18"/>
        <rFont val="仿宋_GB2312"/>
        <family val="2"/>
        <charset val="-122"/>
      </rPr>
      <t>小学开工建设</t>
    </r>
  </si>
  <si>
    <r>
      <rPr>
        <sz val="18"/>
        <rFont val="仿宋_GB2312"/>
        <family val="2"/>
        <charset val="-122"/>
      </rPr>
      <t>柳东新区南庆安置区</t>
    </r>
  </si>
  <si>
    <r>
      <rPr>
        <sz val="18"/>
        <rFont val="仿宋_GB2312"/>
        <family val="2"/>
        <charset val="-122"/>
      </rPr>
      <t>总建筑面积</t>
    </r>
    <r>
      <rPr>
        <sz val="18"/>
        <rFont val="Times New Roman"/>
        <family val="2"/>
        <charset val="-122"/>
      </rPr>
      <t>84.4</t>
    </r>
    <r>
      <rPr>
        <sz val="18"/>
        <rFont val="仿宋_GB2312"/>
        <family val="2"/>
        <charset val="-122"/>
      </rPr>
      <t>万平方米</t>
    </r>
  </si>
  <si>
    <r>
      <rPr>
        <sz val="18"/>
        <rFont val="仿宋_GB2312"/>
        <family val="2"/>
        <charset val="-122"/>
      </rPr>
      <t>南庆三期：计划一季度完成总工程量的</t>
    </r>
    <r>
      <rPr>
        <sz val="18"/>
        <rFont val="Times New Roman"/>
        <family val="2"/>
        <charset val="-122"/>
      </rPr>
      <t>60%</t>
    </r>
    <r>
      <rPr>
        <sz val="18"/>
        <rFont val="仿宋_GB2312"/>
        <family val="2"/>
        <charset val="-122"/>
      </rPr>
      <t>，装饰装修</t>
    </r>
    <r>
      <rPr>
        <sz val="18"/>
        <rFont val="Times New Roman"/>
        <family val="2"/>
        <charset val="-122"/>
      </rPr>
      <t>45%</t>
    </r>
    <r>
      <rPr>
        <sz val="18"/>
        <rFont val="仿宋_GB2312"/>
        <family val="2"/>
        <charset val="-122"/>
      </rPr>
      <t>、水电安装</t>
    </r>
    <r>
      <rPr>
        <sz val="18"/>
        <rFont val="Times New Roman"/>
        <family val="2"/>
        <charset val="-122"/>
      </rPr>
      <t xml:space="preserve">35%
    </t>
    </r>
    <r>
      <rPr>
        <sz val="18"/>
        <rFont val="仿宋_GB2312"/>
        <family val="2"/>
        <charset val="-122"/>
      </rPr>
      <t>南庆四期：主体结构施工</t>
    </r>
    <r>
      <rPr>
        <sz val="18"/>
        <rFont val="Times New Roman"/>
        <family val="2"/>
        <charset val="-122"/>
      </rPr>
      <t>70</t>
    </r>
    <r>
      <rPr>
        <sz val="18"/>
        <rFont val="仿宋_GB2312"/>
        <family val="2"/>
        <charset val="-122"/>
      </rPr>
      <t>％</t>
    </r>
  </si>
  <si>
    <r>
      <rPr>
        <sz val="18"/>
        <rFont val="仿宋_GB2312"/>
        <family val="2"/>
        <charset val="-122"/>
      </rPr>
      <t>南庆三期：计划二季度完成总工程量的</t>
    </r>
    <r>
      <rPr>
        <sz val="18"/>
        <rFont val="Times New Roman"/>
        <family val="2"/>
        <charset val="-122"/>
      </rPr>
      <t>70%</t>
    </r>
    <r>
      <rPr>
        <sz val="18"/>
        <rFont val="仿宋_GB2312"/>
        <family val="2"/>
        <charset val="-122"/>
      </rPr>
      <t>，装饰装修</t>
    </r>
    <r>
      <rPr>
        <sz val="18"/>
        <rFont val="Times New Roman"/>
        <family val="2"/>
        <charset val="-122"/>
      </rPr>
      <t>60%</t>
    </r>
    <r>
      <rPr>
        <sz val="18"/>
        <rFont val="仿宋_GB2312"/>
        <family val="2"/>
        <charset val="-122"/>
      </rPr>
      <t>、水电安装</t>
    </r>
    <r>
      <rPr>
        <sz val="18"/>
        <rFont val="Times New Roman"/>
        <family val="2"/>
        <charset val="-122"/>
      </rPr>
      <t xml:space="preserve">50%
    </t>
    </r>
    <r>
      <rPr>
        <sz val="18"/>
        <rFont val="仿宋_GB2312"/>
        <family val="2"/>
        <charset val="-122"/>
      </rPr>
      <t>南庆四期：主体结构完成</t>
    </r>
    <r>
      <rPr>
        <sz val="18"/>
        <rFont val="Times New Roman"/>
        <family val="2"/>
        <charset val="-122"/>
      </rPr>
      <t>100</t>
    </r>
    <r>
      <rPr>
        <sz val="18"/>
        <rFont val="仿宋_GB2312"/>
        <family val="2"/>
        <charset val="-122"/>
      </rPr>
      <t>％</t>
    </r>
  </si>
  <si>
    <r>
      <rPr>
        <sz val="18"/>
        <rFont val="仿宋_GB2312"/>
        <family val="2"/>
        <charset val="-122"/>
      </rPr>
      <t>南庆三期：计划三季度完成总工程量的</t>
    </r>
    <r>
      <rPr>
        <sz val="18"/>
        <rFont val="Times New Roman"/>
        <family val="2"/>
        <charset val="-122"/>
      </rPr>
      <t>80%</t>
    </r>
    <r>
      <rPr>
        <sz val="18"/>
        <rFont val="仿宋_GB2312"/>
        <family val="2"/>
        <charset val="-122"/>
      </rPr>
      <t>，完成装饰装修</t>
    </r>
    <r>
      <rPr>
        <sz val="18"/>
        <rFont val="Times New Roman"/>
        <family val="2"/>
        <charset val="-122"/>
      </rPr>
      <t>75%</t>
    </r>
    <r>
      <rPr>
        <sz val="18"/>
        <rFont val="仿宋_GB2312"/>
        <family val="2"/>
        <charset val="-122"/>
      </rPr>
      <t>、水电安装</t>
    </r>
    <r>
      <rPr>
        <sz val="18"/>
        <rFont val="Times New Roman"/>
        <family val="2"/>
        <charset val="-122"/>
      </rPr>
      <t xml:space="preserve">75%
     </t>
    </r>
    <r>
      <rPr>
        <sz val="18"/>
        <rFont val="仿宋_GB2312"/>
        <family val="2"/>
        <charset val="-122"/>
      </rPr>
      <t>南庆四期：装修及水电安装完成</t>
    </r>
    <r>
      <rPr>
        <sz val="18"/>
        <rFont val="Times New Roman"/>
        <family val="2"/>
        <charset val="-122"/>
      </rPr>
      <t>5</t>
    </r>
    <r>
      <rPr>
        <sz val="18"/>
        <rFont val="仿宋_GB2312"/>
        <family val="2"/>
        <charset val="-122"/>
      </rPr>
      <t>％</t>
    </r>
  </si>
  <si>
    <r>
      <rPr>
        <sz val="18"/>
        <rFont val="仿宋_GB2312"/>
        <family val="2"/>
        <charset val="-122"/>
      </rPr>
      <t>南庆三期：计划四季度完成总工程量的</t>
    </r>
    <r>
      <rPr>
        <sz val="18"/>
        <rFont val="Times New Roman"/>
        <family val="2"/>
        <charset val="-122"/>
      </rPr>
      <t>90%</t>
    </r>
    <r>
      <rPr>
        <sz val="18"/>
        <rFont val="仿宋_GB2312"/>
        <family val="2"/>
        <charset val="-122"/>
      </rPr>
      <t>，完成装饰装修</t>
    </r>
    <r>
      <rPr>
        <sz val="18"/>
        <rFont val="Times New Roman"/>
        <family val="2"/>
        <charset val="-122"/>
      </rPr>
      <t>95%</t>
    </r>
    <r>
      <rPr>
        <sz val="18"/>
        <rFont val="仿宋_GB2312"/>
        <family val="2"/>
        <charset val="-122"/>
      </rPr>
      <t>、水电安装</t>
    </r>
    <r>
      <rPr>
        <sz val="18"/>
        <rFont val="Times New Roman"/>
        <family val="2"/>
        <charset val="-122"/>
      </rPr>
      <t xml:space="preserve">90%
    </t>
    </r>
    <r>
      <rPr>
        <sz val="18"/>
        <rFont val="仿宋_GB2312"/>
        <family val="2"/>
        <charset val="-122"/>
      </rPr>
      <t>南庆四期：装修及水电安装完成</t>
    </r>
    <r>
      <rPr>
        <sz val="18"/>
        <rFont val="Times New Roman"/>
        <family val="2"/>
        <charset val="-122"/>
      </rPr>
      <t>15</t>
    </r>
    <r>
      <rPr>
        <sz val="18"/>
        <rFont val="仿宋_GB2312"/>
        <family val="2"/>
        <charset val="-122"/>
      </rPr>
      <t>％</t>
    </r>
  </si>
  <si>
    <r>
      <rPr>
        <sz val="18"/>
        <rFont val="仿宋_GB2312"/>
        <family val="2"/>
        <charset val="-122"/>
      </rPr>
      <t>中房柳铁新城二期（</t>
    </r>
    <r>
      <rPr>
        <sz val="18"/>
        <rFont val="Times New Roman"/>
        <family val="2"/>
        <charset val="-122"/>
      </rPr>
      <t>2#</t>
    </r>
    <r>
      <rPr>
        <sz val="18"/>
        <rFont val="仿宋_GB2312"/>
        <family val="2"/>
        <charset val="-122"/>
      </rPr>
      <t>、</t>
    </r>
    <r>
      <rPr>
        <sz val="18"/>
        <rFont val="Times New Roman"/>
        <family val="2"/>
        <charset val="-122"/>
      </rPr>
      <t>5#</t>
    </r>
    <r>
      <rPr>
        <sz val="18"/>
        <rFont val="仿宋_GB2312"/>
        <family val="2"/>
        <charset val="-122"/>
      </rPr>
      <t>、</t>
    </r>
    <r>
      <rPr>
        <sz val="18"/>
        <rFont val="Times New Roman"/>
        <family val="2"/>
        <charset val="-122"/>
      </rPr>
      <t>7#</t>
    </r>
    <r>
      <rPr>
        <sz val="18"/>
        <rFont val="仿宋_GB2312"/>
        <family val="2"/>
        <charset val="-122"/>
      </rPr>
      <t>、</t>
    </r>
    <r>
      <rPr>
        <sz val="18"/>
        <rFont val="Times New Roman"/>
        <family val="2"/>
        <charset val="-122"/>
      </rPr>
      <t>8#</t>
    </r>
    <r>
      <rPr>
        <sz val="18"/>
        <rFont val="仿宋_GB2312"/>
        <family val="2"/>
        <charset val="-122"/>
      </rPr>
      <t>地块）</t>
    </r>
  </si>
  <si>
    <r>
      <rPr>
        <sz val="18"/>
        <rFont val="仿宋_GB2312"/>
        <family val="2"/>
        <charset val="-122"/>
      </rPr>
      <t>总建筑面积</t>
    </r>
    <r>
      <rPr>
        <sz val="18"/>
        <rFont val="Times New Roman"/>
        <family val="2"/>
        <charset val="-122"/>
      </rPr>
      <t>25.8</t>
    </r>
    <r>
      <rPr>
        <sz val="18"/>
        <rFont val="仿宋_GB2312"/>
        <family val="2"/>
        <charset val="-122"/>
      </rPr>
      <t>万平方米</t>
    </r>
  </si>
  <si>
    <r>
      <t>2#</t>
    </r>
    <r>
      <rPr>
        <sz val="18"/>
        <rFont val="仿宋_GB2312"/>
        <family val="2"/>
        <charset val="-122"/>
      </rPr>
      <t>地块</t>
    </r>
    <r>
      <rPr>
        <sz val="18"/>
        <rFont val="Times New Roman"/>
        <family val="2"/>
        <charset val="-122"/>
      </rPr>
      <t>12#</t>
    </r>
    <r>
      <rPr>
        <sz val="18"/>
        <rFont val="仿宋_GB2312"/>
        <family val="2"/>
        <charset val="-122"/>
      </rPr>
      <t>主体施工，完成工程量</t>
    </r>
    <r>
      <rPr>
        <sz val="18"/>
        <rFont val="Times New Roman"/>
        <family val="2"/>
        <charset val="-122"/>
      </rPr>
      <t>50%</t>
    </r>
    <r>
      <rPr>
        <sz val="18"/>
        <rFont val="仿宋_GB2312"/>
        <family val="2"/>
        <charset val="-122"/>
      </rPr>
      <t>，</t>
    </r>
    <r>
      <rPr>
        <sz val="18"/>
        <rFont val="Times New Roman"/>
        <family val="2"/>
        <charset val="-122"/>
      </rPr>
      <t>8#</t>
    </r>
    <r>
      <rPr>
        <sz val="18"/>
        <rFont val="仿宋_GB2312"/>
        <family val="2"/>
        <charset val="-122"/>
      </rPr>
      <t>地块</t>
    </r>
    <r>
      <rPr>
        <sz val="18"/>
        <rFont val="Times New Roman"/>
        <family val="2"/>
        <charset val="-122"/>
      </rPr>
      <t>7#</t>
    </r>
    <r>
      <rPr>
        <sz val="18"/>
        <rFont val="仿宋_GB2312"/>
        <family val="2"/>
        <charset val="-122"/>
      </rPr>
      <t>地下室施工，</t>
    </r>
    <r>
      <rPr>
        <sz val="18"/>
        <rFont val="Times New Roman"/>
        <family val="2"/>
        <charset val="-122"/>
      </rPr>
      <t>8#</t>
    </r>
    <r>
      <rPr>
        <sz val="18"/>
        <rFont val="仿宋_GB2312"/>
        <family val="2"/>
        <charset val="-122"/>
      </rPr>
      <t>基础施工，完成工程量</t>
    </r>
    <r>
      <rPr>
        <sz val="18"/>
        <rFont val="Times New Roman"/>
        <family val="2"/>
        <charset val="-122"/>
      </rPr>
      <t>10%</t>
    </r>
  </si>
  <si>
    <r>
      <t>2#</t>
    </r>
    <r>
      <rPr>
        <sz val="18"/>
        <rFont val="仿宋_GB2312"/>
        <family val="2"/>
        <charset val="-122"/>
      </rPr>
      <t>地块</t>
    </r>
    <r>
      <rPr>
        <sz val="18"/>
        <rFont val="Times New Roman"/>
        <family val="2"/>
        <charset val="-122"/>
      </rPr>
      <t>12#</t>
    </r>
    <r>
      <rPr>
        <sz val="18"/>
        <rFont val="仿宋_GB2312"/>
        <family val="2"/>
        <charset val="-122"/>
      </rPr>
      <t>主体施工，完成工程量</t>
    </r>
    <r>
      <rPr>
        <sz val="18"/>
        <rFont val="Times New Roman"/>
        <family val="2"/>
        <charset val="-122"/>
      </rPr>
      <t>60%</t>
    </r>
    <r>
      <rPr>
        <sz val="18"/>
        <rFont val="仿宋_GB2312"/>
        <family val="2"/>
        <charset val="-122"/>
      </rPr>
      <t>，</t>
    </r>
    <r>
      <rPr>
        <sz val="18"/>
        <rFont val="Times New Roman"/>
        <family val="2"/>
        <charset val="-122"/>
      </rPr>
      <t>8#</t>
    </r>
    <r>
      <rPr>
        <sz val="18"/>
        <rFont val="仿宋_GB2312"/>
        <family val="2"/>
        <charset val="-122"/>
      </rPr>
      <t>地块</t>
    </r>
    <r>
      <rPr>
        <sz val="18"/>
        <rFont val="Times New Roman"/>
        <family val="2"/>
        <charset val="-122"/>
      </rPr>
      <t>7#</t>
    </r>
    <r>
      <rPr>
        <sz val="18"/>
        <rFont val="仿宋_GB2312"/>
        <family val="2"/>
        <charset val="-122"/>
      </rPr>
      <t>主体施工，</t>
    </r>
    <r>
      <rPr>
        <sz val="18"/>
        <rFont val="Times New Roman"/>
        <family val="2"/>
        <charset val="-122"/>
      </rPr>
      <t>8#</t>
    </r>
    <r>
      <rPr>
        <sz val="18"/>
        <rFont val="仿宋_GB2312"/>
        <family val="2"/>
        <charset val="-122"/>
      </rPr>
      <t>基础施工，完成工程量</t>
    </r>
    <r>
      <rPr>
        <sz val="18"/>
        <rFont val="Times New Roman"/>
        <family val="2"/>
        <charset val="-122"/>
      </rPr>
      <t>15%</t>
    </r>
  </si>
  <si>
    <r>
      <t>2#</t>
    </r>
    <r>
      <rPr>
        <sz val="18"/>
        <rFont val="仿宋_GB2312"/>
        <family val="2"/>
        <charset val="-122"/>
      </rPr>
      <t>地块</t>
    </r>
    <r>
      <rPr>
        <sz val="18"/>
        <rFont val="Times New Roman"/>
        <family val="2"/>
        <charset val="-122"/>
      </rPr>
      <t>12#</t>
    </r>
    <r>
      <rPr>
        <sz val="18"/>
        <rFont val="仿宋_GB2312"/>
        <family val="2"/>
        <charset val="-122"/>
      </rPr>
      <t>主体封顶，装修，完成工程量</t>
    </r>
    <r>
      <rPr>
        <sz val="18"/>
        <rFont val="Times New Roman"/>
        <family val="2"/>
        <charset val="-122"/>
      </rPr>
      <t>70%</t>
    </r>
    <r>
      <rPr>
        <sz val="18"/>
        <rFont val="仿宋_GB2312"/>
        <family val="2"/>
        <charset val="-122"/>
      </rPr>
      <t>，</t>
    </r>
    <r>
      <rPr>
        <sz val="18"/>
        <rFont val="Times New Roman"/>
        <family val="2"/>
        <charset val="-122"/>
      </rPr>
      <t>8#</t>
    </r>
    <r>
      <rPr>
        <sz val="18"/>
        <rFont val="仿宋_GB2312"/>
        <family val="2"/>
        <charset val="-122"/>
      </rPr>
      <t>地块</t>
    </r>
    <r>
      <rPr>
        <sz val="18"/>
        <rFont val="Times New Roman"/>
        <family val="2"/>
        <charset val="-122"/>
      </rPr>
      <t>7#</t>
    </r>
    <r>
      <rPr>
        <sz val="18"/>
        <rFont val="仿宋_GB2312"/>
        <family val="2"/>
        <charset val="-122"/>
      </rPr>
      <t>主体施工，</t>
    </r>
    <r>
      <rPr>
        <sz val="18"/>
        <rFont val="Times New Roman"/>
        <family val="2"/>
        <charset val="-122"/>
      </rPr>
      <t>8#</t>
    </r>
    <r>
      <rPr>
        <sz val="18"/>
        <rFont val="仿宋_GB2312"/>
        <family val="2"/>
        <charset val="-122"/>
      </rPr>
      <t>基础施工，完成工程量</t>
    </r>
    <r>
      <rPr>
        <sz val="18"/>
        <rFont val="Times New Roman"/>
        <family val="2"/>
        <charset val="-122"/>
      </rPr>
      <t>20%</t>
    </r>
  </si>
  <si>
    <r>
      <t>2#</t>
    </r>
    <r>
      <rPr>
        <sz val="18"/>
        <rFont val="仿宋_GB2312"/>
        <family val="2"/>
        <charset val="-122"/>
      </rPr>
      <t>地块</t>
    </r>
    <r>
      <rPr>
        <sz val="18"/>
        <rFont val="Times New Roman"/>
        <family val="2"/>
        <charset val="-122"/>
      </rPr>
      <t>12#</t>
    </r>
    <r>
      <rPr>
        <sz val="18"/>
        <rFont val="仿宋_GB2312"/>
        <family val="2"/>
        <charset val="-122"/>
      </rPr>
      <t>完成工程量</t>
    </r>
    <r>
      <rPr>
        <sz val="18"/>
        <rFont val="Times New Roman"/>
        <family val="2"/>
        <charset val="-122"/>
      </rPr>
      <t>90%</t>
    </r>
    <r>
      <rPr>
        <sz val="18"/>
        <rFont val="仿宋_GB2312"/>
        <family val="2"/>
        <charset val="-122"/>
      </rPr>
      <t>，</t>
    </r>
    <r>
      <rPr>
        <sz val="18"/>
        <rFont val="Times New Roman"/>
        <family val="2"/>
        <charset val="-122"/>
      </rPr>
      <t>8#</t>
    </r>
    <r>
      <rPr>
        <sz val="18"/>
        <rFont val="仿宋_GB2312"/>
        <family val="2"/>
        <charset val="-122"/>
      </rPr>
      <t>地块</t>
    </r>
    <r>
      <rPr>
        <sz val="18"/>
        <rFont val="Times New Roman"/>
        <family val="2"/>
        <charset val="-122"/>
      </rPr>
      <t>7#</t>
    </r>
    <r>
      <rPr>
        <sz val="18"/>
        <rFont val="仿宋_GB2312"/>
        <family val="2"/>
        <charset val="-122"/>
      </rPr>
      <t>主体施工，</t>
    </r>
    <r>
      <rPr>
        <sz val="18"/>
        <rFont val="Times New Roman"/>
        <family val="2"/>
        <charset val="-122"/>
      </rPr>
      <t>8#</t>
    </r>
    <r>
      <rPr>
        <sz val="18"/>
        <rFont val="仿宋_GB2312"/>
        <family val="2"/>
        <charset val="-122"/>
      </rPr>
      <t>地下室施工，完成工程量</t>
    </r>
    <r>
      <rPr>
        <sz val="18"/>
        <rFont val="Times New Roman"/>
        <family val="2"/>
        <charset val="-122"/>
      </rPr>
      <t>30%</t>
    </r>
  </si>
  <si>
    <r>
      <rPr>
        <sz val="18"/>
        <rFont val="仿宋_GB2312"/>
        <family val="2"/>
        <charset val="-122"/>
      </rPr>
      <t>水南华庭（二期）</t>
    </r>
  </si>
  <si>
    <r>
      <rPr>
        <sz val="18"/>
        <rFont val="仿宋_GB2312"/>
        <family val="2"/>
        <charset val="-122"/>
      </rPr>
      <t>鱼峰区政府</t>
    </r>
    <r>
      <rPr>
        <sz val="18"/>
        <rFont val="Times New Roman"/>
        <family val="2"/>
        <charset val="-122"/>
      </rPr>
      <t xml:space="preserve">
</t>
    </r>
    <r>
      <rPr>
        <sz val="18"/>
        <rFont val="仿宋_GB2312"/>
        <family val="2"/>
        <charset val="-122"/>
      </rPr>
      <t>市住房城乡建设局</t>
    </r>
  </si>
  <si>
    <r>
      <rPr>
        <sz val="18"/>
        <rFont val="仿宋_GB2312"/>
        <family val="2"/>
        <charset val="-122"/>
      </rPr>
      <t>总建筑面积</t>
    </r>
    <r>
      <rPr>
        <sz val="18"/>
        <rFont val="Times New Roman"/>
        <family val="2"/>
        <charset val="-122"/>
      </rPr>
      <t>30.74</t>
    </r>
    <r>
      <rPr>
        <sz val="18"/>
        <rFont val="仿宋_GB2312"/>
        <family val="2"/>
        <charset val="-122"/>
      </rPr>
      <t>万平方米，安置房约</t>
    </r>
    <r>
      <rPr>
        <sz val="18"/>
        <rFont val="Times New Roman"/>
        <family val="2"/>
        <charset val="-122"/>
      </rPr>
      <t>3237</t>
    </r>
    <r>
      <rPr>
        <sz val="18"/>
        <rFont val="仿宋_GB2312"/>
        <family val="2"/>
        <charset val="-122"/>
      </rPr>
      <t>套</t>
    </r>
  </si>
  <si>
    <r>
      <t>1</t>
    </r>
    <r>
      <rPr>
        <sz val="18"/>
        <rFont val="仿宋_GB2312"/>
        <family val="2"/>
        <charset val="-122"/>
      </rPr>
      <t>标段基本建成，</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标段主体建设</t>
    </r>
  </si>
  <si>
    <r>
      <rPr>
        <sz val="18"/>
        <rFont val="仿宋_GB2312"/>
        <family val="2"/>
        <charset val="-122"/>
      </rPr>
      <t>完成工程量的</t>
    </r>
    <r>
      <rPr>
        <sz val="18"/>
        <rFont val="Times New Roman"/>
        <family val="2"/>
        <charset val="-122"/>
      </rPr>
      <t>65%</t>
    </r>
    <r>
      <rPr>
        <sz val="18"/>
        <rFont val="仿宋_GB2312"/>
        <family val="2"/>
        <charset val="-122"/>
      </rPr>
      <t>；</t>
    </r>
    <r>
      <rPr>
        <sz val="18"/>
        <rFont val="Times New Roman"/>
        <family val="2"/>
        <charset val="-122"/>
      </rPr>
      <t>1</t>
    </r>
    <r>
      <rPr>
        <sz val="18"/>
        <rFont val="仿宋_GB2312"/>
        <family val="2"/>
        <charset val="-122"/>
      </rPr>
      <t>标段装修及室外配套施工，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标段基础施工。</t>
    </r>
  </si>
  <si>
    <r>
      <rPr>
        <sz val="18"/>
        <rFont val="仿宋_GB2312"/>
        <family val="2"/>
        <charset val="-122"/>
      </rPr>
      <t>完成工程量的</t>
    </r>
    <r>
      <rPr>
        <sz val="18"/>
        <rFont val="Times New Roman"/>
        <family val="2"/>
        <charset val="-122"/>
      </rPr>
      <t>70%</t>
    </r>
    <r>
      <rPr>
        <sz val="18"/>
        <rFont val="仿宋_GB2312"/>
        <family val="2"/>
        <charset val="-122"/>
      </rPr>
      <t>；</t>
    </r>
    <r>
      <rPr>
        <sz val="18"/>
        <rFont val="Times New Roman"/>
        <family val="2"/>
        <charset val="-122"/>
      </rPr>
      <t>1</t>
    </r>
    <r>
      <rPr>
        <sz val="18"/>
        <rFont val="仿宋_GB2312"/>
        <family val="2"/>
        <charset val="-122"/>
      </rPr>
      <t>标段装修及室外配套施工，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标段基础施工。</t>
    </r>
  </si>
  <si>
    <r>
      <rPr>
        <sz val="18"/>
        <rFont val="仿宋_GB2312"/>
        <family val="2"/>
        <charset val="-122"/>
      </rPr>
      <t>完成工程量的</t>
    </r>
    <r>
      <rPr>
        <sz val="18"/>
        <rFont val="Times New Roman"/>
        <family val="2"/>
        <charset val="-122"/>
      </rPr>
      <t>75%</t>
    </r>
    <r>
      <rPr>
        <sz val="18"/>
        <rFont val="仿宋_GB2312"/>
        <family val="2"/>
        <charset val="-122"/>
      </rPr>
      <t>；</t>
    </r>
    <r>
      <rPr>
        <sz val="18"/>
        <rFont val="Times New Roman"/>
        <family val="2"/>
        <charset val="-122"/>
      </rPr>
      <t>1</t>
    </r>
    <r>
      <rPr>
        <sz val="18"/>
        <rFont val="仿宋_GB2312"/>
        <family val="2"/>
        <charset val="-122"/>
      </rPr>
      <t>标段装修及室外配套施工，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标段主体施工。</t>
    </r>
    <r>
      <rPr>
        <sz val="18"/>
        <rFont val="Times New Roman"/>
        <family val="2"/>
        <charset val="-122"/>
      </rPr>
      <t xml:space="preserve">  </t>
    </r>
  </si>
  <si>
    <r>
      <rPr>
        <sz val="18"/>
        <rFont val="仿宋_GB2312"/>
        <family val="2"/>
        <charset val="-122"/>
      </rPr>
      <t>完成工程量的</t>
    </r>
    <r>
      <rPr>
        <sz val="18"/>
        <rFont val="Times New Roman"/>
        <family val="2"/>
        <charset val="-122"/>
      </rPr>
      <t>80%</t>
    </r>
    <r>
      <rPr>
        <sz val="18"/>
        <rFont val="仿宋_GB2312"/>
        <family val="2"/>
        <charset val="-122"/>
      </rPr>
      <t>；</t>
    </r>
    <r>
      <rPr>
        <sz val="18"/>
        <rFont val="Times New Roman"/>
        <family val="2"/>
        <charset val="-122"/>
      </rPr>
      <t>1</t>
    </r>
    <r>
      <rPr>
        <sz val="18"/>
        <rFont val="仿宋_GB2312"/>
        <family val="2"/>
        <charset val="-122"/>
      </rPr>
      <t>标段基本完工，</t>
    </r>
    <r>
      <rPr>
        <sz val="18"/>
        <rFont val="Times New Roman"/>
        <family val="2"/>
        <charset val="-122"/>
      </rPr>
      <t>2</t>
    </r>
    <r>
      <rPr>
        <sz val="18"/>
        <rFont val="仿宋_GB2312"/>
        <family val="2"/>
        <charset val="-122"/>
      </rPr>
      <t>、</t>
    </r>
    <r>
      <rPr>
        <sz val="18"/>
        <rFont val="Times New Roman"/>
        <family val="2"/>
        <charset val="-122"/>
      </rPr>
      <t>3</t>
    </r>
    <r>
      <rPr>
        <sz val="18"/>
        <rFont val="仿宋_GB2312"/>
        <family val="2"/>
        <charset val="-122"/>
      </rPr>
      <t>、</t>
    </r>
    <r>
      <rPr>
        <sz val="18"/>
        <rFont val="Times New Roman"/>
        <family val="2"/>
        <charset val="-122"/>
      </rPr>
      <t>4</t>
    </r>
    <r>
      <rPr>
        <sz val="18"/>
        <rFont val="仿宋_GB2312"/>
        <family val="2"/>
        <charset val="-122"/>
      </rPr>
      <t>标段主体施工。</t>
    </r>
    <r>
      <rPr>
        <sz val="18"/>
        <rFont val="Times New Roman"/>
        <family val="2"/>
        <charset val="-122"/>
      </rPr>
      <t xml:space="preserve">     </t>
    </r>
  </si>
  <si>
    <r>
      <rPr>
        <sz val="18"/>
        <rFont val="仿宋_GB2312"/>
        <family val="2"/>
        <charset val="-122"/>
      </rPr>
      <t>北岸苑</t>
    </r>
  </si>
  <si>
    <r>
      <rPr>
        <sz val="18"/>
        <rFont val="仿宋_GB2312"/>
        <family val="2"/>
        <charset val="-122"/>
      </rPr>
      <t>总建筑面积</t>
    </r>
    <r>
      <rPr>
        <sz val="18"/>
        <rFont val="Times New Roman"/>
        <family val="2"/>
        <charset val="-122"/>
      </rPr>
      <t>30.88</t>
    </r>
    <r>
      <rPr>
        <sz val="18"/>
        <rFont val="仿宋_GB2312"/>
        <family val="2"/>
        <charset val="-122"/>
      </rPr>
      <t>万平方米，新建公租房</t>
    </r>
    <r>
      <rPr>
        <sz val="18"/>
        <rFont val="Times New Roman"/>
        <family val="2"/>
        <charset val="-122"/>
      </rPr>
      <t>801</t>
    </r>
    <r>
      <rPr>
        <sz val="18"/>
        <rFont val="仿宋_GB2312"/>
        <family val="2"/>
        <charset val="-122"/>
      </rPr>
      <t>套、限价商品房</t>
    </r>
    <r>
      <rPr>
        <sz val="18"/>
        <rFont val="Times New Roman"/>
        <family val="2"/>
        <charset val="-122"/>
      </rPr>
      <t>1516</t>
    </r>
    <r>
      <rPr>
        <sz val="18"/>
        <rFont val="仿宋_GB2312"/>
        <family val="2"/>
        <charset val="-122"/>
      </rPr>
      <t>套及配套设施</t>
    </r>
  </si>
  <si>
    <r>
      <t>8#</t>
    </r>
    <r>
      <rPr>
        <sz val="18"/>
        <rFont val="仿宋_GB2312"/>
        <family val="2"/>
        <charset val="-122"/>
      </rPr>
      <t>楼主体结构施工完成</t>
    </r>
    <r>
      <rPr>
        <sz val="18"/>
        <rFont val="Times New Roman"/>
        <family val="2"/>
        <charset val="-122"/>
      </rPr>
      <t>20%</t>
    </r>
    <r>
      <rPr>
        <sz val="18"/>
        <rFont val="仿宋_GB2312"/>
        <family val="2"/>
        <charset val="-122"/>
      </rPr>
      <t>，</t>
    </r>
    <r>
      <rPr>
        <sz val="18"/>
        <rFont val="Times New Roman"/>
        <family val="2"/>
        <charset val="-122"/>
      </rPr>
      <t>10#</t>
    </r>
    <r>
      <rPr>
        <sz val="18"/>
        <rFont val="仿宋_GB2312"/>
        <family val="2"/>
        <charset val="-122"/>
      </rPr>
      <t>楼主体结构施工完成</t>
    </r>
    <r>
      <rPr>
        <sz val="18"/>
        <rFont val="Times New Roman"/>
        <family val="2"/>
        <charset val="-122"/>
      </rPr>
      <t>10%</t>
    </r>
  </si>
  <si>
    <r>
      <t>7#</t>
    </r>
    <r>
      <rPr>
        <sz val="18"/>
        <rFont val="仿宋_GB2312"/>
        <family val="2"/>
        <charset val="-122"/>
      </rPr>
      <t>、</t>
    </r>
    <r>
      <rPr>
        <sz val="18"/>
        <rFont val="Times New Roman"/>
        <family val="2"/>
        <charset val="-122"/>
      </rPr>
      <t>8#</t>
    </r>
    <r>
      <rPr>
        <sz val="18"/>
        <rFont val="仿宋_GB2312"/>
        <family val="2"/>
        <charset val="-122"/>
      </rPr>
      <t>楼主体结构施工完成</t>
    </r>
    <r>
      <rPr>
        <sz val="18"/>
        <rFont val="Times New Roman"/>
        <family val="2"/>
        <charset val="-122"/>
      </rPr>
      <t>50%</t>
    </r>
    <r>
      <rPr>
        <sz val="18"/>
        <rFont val="仿宋_GB2312"/>
        <family val="2"/>
        <charset val="-122"/>
      </rPr>
      <t>，</t>
    </r>
    <r>
      <rPr>
        <sz val="18"/>
        <rFont val="Times New Roman"/>
        <family val="2"/>
        <charset val="-122"/>
      </rPr>
      <t>10#</t>
    </r>
    <r>
      <rPr>
        <sz val="18"/>
        <rFont val="仿宋_GB2312"/>
        <family val="2"/>
        <charset val="-122"/>
      </rPr>
      <t>楼主体结构施工完成</t>
    </r>
    <r>
      <rPr>
        <sz val="18"/>
        <rFont val="Times New Roman"/>
        <family val="2"/>
        <charset val="-122"/>
      </rPr>
      <t>40%</t>
    </r>
  </si>
  <si>
    <r>
      <t>7#</t>
    </r>
    <r>
      <rPr>
        <sz val="18"/>
        <rFont val="仿宋_GB2312"/>
        <family val="2"/>
        <charset val="-122"/>
      </rPr>
      <t>、</t>
    </r>
    <r>
      <rPr>
        <sz val="18"/>
        <rFont val="Times New Roman"/>
        <family val="2"/>
        <charset val="-122"/>
      </rPr>
      <t>8#</t>
    </r>
    <r>
      <rPr>
        <sz val="18"/>
        <rFont val="仿宋_GB2312"/>
        <family val="2"/>
        <charset val="-122"/>
      </rPr>
      <t>楼主体结构施工完成</t>
    </r>
    <r>
      <rPr>
        <sz val="18"/>
        <rFont val="Times New Roman"/>
        <family val="2"/>
        <charset val="-122"/>
      </rPr>
      <t>80%</t>
    </r>
    <r>
      <rPr>
        <sz val="18"/>
        <rFont val="仿宋_GB2312"/>
        <family val="2"/>
        <charset val="-122"/>
      </rPr>
      <t>，</t>
    </r>
    <r>
      <rPr>
        <sz val="18"/>
        <rFont val="Times New Roman"/>
        <family val="2"/>
        <charset val="-122"/>
      </rPr>
      <t>10#</t>
    </r>
    <r>
      <rPr>
        <sz val="18"/>
        <rFont val="仿宋_GB2312"/>
        <family val="2"/>
        <charset val="-122"/>
      </rPr>
      <t>楼主体结构施工完成</t>
    </r>
    <r>
      <rPr>
        <sz val="18"/>
        <rFont val="Times New Roman"/>
        <family val="2"/>
        <charset val="-122"/>
      </rPr>
      <t>70%</t>
    </r>
  </si>
  <si>
    <r>
      <t>7#</t>
    </r>
    <r>
      <rPr>
        <sz val="18"/>
        <rFont val="仿宋_GB2312"/>
        <family val="2"/>
        <charset val="-122"/>
      </rPr>
      <t>、</t>
    </r>
    <r>
      <rPr>
        <sz val="18"/>
        <rFont val="Times New Roman"/>
        <family val="2"/>
        <charset val="-122"/>
      </rPr>
      <t>8#</t>
    </r>
    <r>
      <rPr>
        <sz val="18"/>
        <rFont val="仿宋_GB2312"/>
        <family val="2"/>
        <charset val="-122"/>
      </rPr>
      <t>楼主体施工完成</t>
    </r>
    <r>
      <rPr>
        <sz val="18"/>
        <rFont val="Times New Roman"/>
        <family val="2"/>
        <charset val="-122"/>
      </rPr>
      <t>100%</t>
    </r>
    <r>
      <rPr>
        <sz val="18"/>
        <rFont val="仿宋_GB2312"/>
        <family val="2"/>
        <charset val="-122"/>
      </rPr>
      <t>，装饰装修完成</t>
    </r>
    <r>
      <rPr>
        <sz val="18"/>
        <rFont val="Times New Roman"/>
        <family val="2"/>
        <charset val="-122"/>
      </rPr>
      <t>30%</t>
    </r>
    <r>
      <rPr>
        <sz val="18"/>
        <rFont val="仿宋_GB2312"/>
        <family val="2"/>
        <charset val="-122"/>
      </rPr>
      <t>。</t>
    </r>
    <r>
      <rPr>
        <sz val="18"/>
        <rFont val="Times New Roman"/>
        <family val="2"/>
        <charset val="-122"/>
      </rPr>
      <t>10#</t>
    </r>
    <r>
      <rPr>
        <sz val="18"/>
        <rFont val="仿宋_GB2312"/>
        <family val="2"/>
        <charset val="-122"/>
      </rPr>
      <t>楼主体结构施工完成</t>
    </r>
    <r>
      <rPr>
        <sz val="18"/>
        <rFont val="Times New Roman"/>
        <family val="2"/>
        <charset val="-122"/>
      </rPr>
      <t>100%</t>
    </r>
  </si>
  <si>
    <r>
      <rPr>
        <sz val="18"/>
        <rFont val="仿宋_GB2312"/>
        <family val="2"/>
        <charset val="-122"/>
      </rPr>
      <t>祥鹅佳苑</t>
    </r>
  </si>
  <si>
    <r>
      <rPr>
        <sz val="18"/>
        <rFont val="仿宋_GB2312"/>
        <family val="2"/>
        <charset val="-122"/>
      </rPr>
      <t>市自然资源规划局</t>
    </r>
    <r>
      <rPr>
        <sz val="18"/>
        <rFont val="Times New Roman"/>
        <family val="2"/>
        <charset val="-122"/>
      </rPr>
      <t xml:space="preserve">
</t>
    </r>
    <r>
      <rPr>
        <sz val="18"/>
        <rFont val="仿宋_GB2312"/>
        <family val="2"/>
        <charset val="-122"/>
      </rPr>
      <t>柳南区政府</t>
    </r>
  </si>
  <si>
    <r>
      <rPr>
        <sz val="18"/>
        <rFont val="仿宋_GB2312"/>
        <family val="2"/>
        <charset val="-122"/>
      </rPr>
      <t>总建筑面积</t>
    </r>
    <r>
      <rPr>
        <sz val="18"/>
        <rFont val="Times New Roman"/>
        <family val="2"/>
        <charset val="-122"/>
      </rPr>
      <t>47.8</t>
    </r>
    <r>
      <rPr>
        <sz val="18"/>
        <rFont val="仿宋_GB2312"/>
        <family val="2"/>
        <charset val="-122"/>
      </rPr>
      <t>万平方米</t>
    </r>
  </si>
  <si>
    <r>
      <rPr>
        <sz val="18"/>
        <rFont val="仿宋_GB2312"/>
        <family val="2"/>
        <charset val="-122"/>
      </rPr>
      <t>完成主体施工的</t>
    </r>
    <r>
      <rPr>
        <sz val="18"/>
        <rFont val="Times New Roman"/>
        <family val="2"/>
        <charset val="-122"/>
      </rPr>
      <t>68%</t>
    </r>
  </si>
  <si>
    <r>
      <rPr>
        <sz val="18"/>
        <rFont val="仿宋_GB2312"/>
        <family val="2"/>
        <charset val="-122"/>
      </rPr>
      <t>完成主体施工的</t>
    </r>
    <r>
      <rPr>
        <sz val="18"/>
        <rFont val="Times New Roman"/>
        <family val="2"/>
        <charset val="-122"/>
      </rPr>
      <t>70%</t>
    </r>
  </si>
  <si>
    <r>
      <rPr>
        <sz val="18"/>
        <rFont val="仿宋_GB2312"/>
        <family val="2"/>
        <charset val="-122"/>
      </rPr>
      <t>完成主体施工的</t>
    </r>
    <r>
      <rPr>
        <sz val="18"/>
        <rFont val="Times New Roman"/>
        <family val="2"/>
        <charset val="-122"/>
      </rPr>
      <t>72%</t>
    </r>
  </si>
  <si>
    <r>
      <rPr>
        <sz val="18"/>
        <rFont val="仿宋_GB2312"/>
        <family val="2"/>
        <charset val="-122"/>
      </rPr>
      <t>完成主体施工的</t>
    </r>
    <r>
      <rPr>
        <sz val="18"/>
        <rFont val="Times New Roman"/>
        <family val="2"/>
        <charset val="-122"/>
      </rPr>
      <t>75%</t>
    </r>
  </si>
  <si>
    <r>
      <rPr>
        <sz val="18"/>
        <rFont val="仿宋_GB2312"/>
        <family val="2"/>
        <charset val="-122"/>
      </rPr>
      <t>祥和雅苑</t>
    </r>
  </si>
  <si>
    <r>
      <rPr>
        <sz val="18"/>
        <rFont val="仿宋_GB2312"/>
        <family val="2"/>
        <charset val="-122"/>
      </rPr>
      <t>总建筑面积</t>
    </r>
    <r>
      <rPr>
        <sz val="18"/>
        <rFont val="Times New Roman"/>
        <family val="2"/>
        <charset val="-122"/>
      </rPr>
      <t>36</t>
    </r>
    <r>
      <rPr>
        <sz val="18"/>
        <rFont val="仿宋_GB2312"/>
        <family val="2"/>
        <charset val="-122"/>
      </rPr>
      <t>万平方米</t>
    </r>
  </si>
  <si>
    <r>
      <rPr>
        <sz val="18"/>
        <rFont val="仿宋_GB2312"/>
        <family val="2"/>
        <charset val="-122"/>
      </rPr>
      <t>完成主体施工的</t>
    </r>
    <r>
      <rPr>
        <sz val="18"/>
        <rFont val="Times New Roman"/>
        <family val="2"/>
        <charset val="-122"/>
      </rPr>
      <t>50%</t>
    </r>
  </si>
  <si>
    <r>
      <rPr>
        <sz val="18"/>
        <rFont val="仿宋_GB2312"/>
        <family val="2"/>
        <charset val="-122"/>
      </rPr>
      <t>完成主体施工的</t>
    </r>
    <r>
      <rPr>
        <sz val="18"/>
        <rFont val="Times New Roman"/>
        <family val="2"/>
        <charset val="-122"/>
      </rPr>
      <t>56%</t>
    </r>
  </si>
  <si>
    <r>
      <rPr>
        <sz val="18"/>
        <rFont val="仿宋_GB2312"/>
        <family val="2"/>
        <charset val="-122"/>
      </rPr>
      <t>完成主体施工的</t>
    </r>
    <r>
      <rPr>
        <sz val="18"/>
        <rFont val="Times New Roman"/>
        <family val="2"/>
        <charset val="-122"/>
      </rPr>
      <t>58%</t>
    </r>
  </si>
  <si>
    <r>
      <rPr>
        <sz val="18"/>
        <rFont val="仿宋_GB2312"/>
        <family val="2"/>
        <charset val="-122"/>
      </rPr>
      <t>完成主体施工的</t>
    </r>
    <r>
      <rPr>
        <sz val="18"/>
        <rFont val="Times New Roman"/>
        <family val="2"/>
        <charset val="-122"/>
      </rPr>
      <t>60%</t>
    </r>
  </si>
  <si>
    <r>
      <rPr>
        <sz val="18"/>
        <rFont val="仿宋_GB2312"/>
        <family val="2"/>
        <charset val="-122"/>
      </rPr>
      <t>中房绿苑（北部生态新区安置房项目）</t>
    </r>
  </si>
  <si>
    <r>
      <rPr>
        <sz val="18"/>
        <rFont val="仿宋_GB2312"/>
        <family val="2"/>
        <charset val="-122"/>
      </rPr>
      <t>阳和工业新区（北部生态新区）管委会</t>
    </r>
    <r>
      <rPr>
        <sz val="18"/>
        <rFont val="Times New Roman"/>
        <family val="2"/>
        <charset val="-122"/>
      </rPr>
      <t xml:space="preserve">
</t>
    </r>
    <r>
      <rPr>
        <sz val="18"/>
        <rFont val="仿宋_GB2312"/>
        <family val="2"/>
        <charset val="-122"/>
      </rPr>
      <t>市住房城乡建设局</t>
    </r>
  </si>
  <si>
    <r>
      <rPr>
        <sz val="18"/>
        <rFont val="仿宋_GB2312"/>
        <family val="2"/>
        <charset val="-122"/>
      </rPr>
      <t>总建筑面积</t>
    </r>
    <r>
      <rPr>
        <sz val="18"/>
        <rFont val="Times New Roman"/>
        <family val="2"/>
        <charset val="-122"/>
      </rPr>
      <t>33.5</t>
    </r>
    <r>
      <rPr>
        <sz val="18"/>
        <rFont val="仿宋_GB2312"/>
        <family val="2"/>
        <charset val="-122"/>
      </rPr>
      <t>万平方米</t>
    </r>
  </si>
  <si>
    <r>
      <rPr>
        <sz val="18"/>
        <rFont val="仿宋_GB2312"/>
        <family val="2"/>
        <charset val="-122"/>
      </rPr>
      <t>完成工程量的</t>
    </r>
    <r>
      <rPr>
        <sz val="18"/>
        <rFont val="Times New Roman"/>
        <family val="2"/>
        <charset val="-122"/>
      </rPr>
      <t>75%</t>
    </r>
    <r>
      <rPr>
        <sz val="18"/>
        <rFont val="仿宋_GB2312"/>
        <family val="2"/>
        <charset val="-122"/>
      </rPr>
      <t>，进行二次结构及砌体施工</t>
    </r>
  </si>
  <si>
    <r>
      <rPr>
        <sz val="18"/>
        <rFont val="仿宋_GB2312"/>
        <family val="2"/>
        <charset val="-122"/>
      </rPr>
      <t>完成工程量的</t>
    </r>
    <r>
      <rPr>
        <sz val="18"/>
        <rFont val="Times New Roman"/>
        <family val="2"/>
        <charset val="-122"/>
      </rPr>
      <t>80%</t>
    </r>
    <r>
      <rPr>
        <sz val="18"/>
        <rFont val="仿宋_GB2312"/>
        <family val="2"/>
        <charset val="-122"/>
      </rPr>
      <t>，进行外立面施工</t>
    </r>
  </si>
  <si>
    <r>
      <rPr>
        <sz val="18"/>
        <rFont val="仿宋_GB2312"/>
        <family val="2"/>
        <charset val="-122"/>
      </rPr>
      <t>完成工程量的</t>
    </r>
    <r>
      <rPr>
        <sz val="18"/>
        <rFont val="Times New Roman"/>
        <family val="2"/>
        <charset val="-122"/>
      </rPr>
      <t>85%</t>
    </r>
    <r>
      <rPr>
        <sz val="18"/>
        <rFont val="仿宋_GB2312"/>
        <family val="2"/>
        <charset val="-122"/>
      </rPr>
      <t>，进行外立面及水电消防。进行室外工程施工</t>
    </r>
  </si>
  <si>
    <r>
      <rPr>
        <sz val="18"/>
        <rFont val="仿宋_GB2312"/>
        <family val="2"/>
        <charset val="-122"/>
      </rPr>
      <t>完成工程量的</t>
    </r>
    <r>
      <rPr>
        <sz val="18"/>
        <rFont val="Times New Roman"/>
        <family val="2"/>
        <charset val="-122"/>
      </rPr>
      <t>90%</t>
    </r>
    <r>
      <rPr>
        <sz val="18"/>
        <rFont val="仿宋_GB2312"/>
        <family val="2"/>
        <charset val="-122"/>
      </rPr>
      <t>，进行水电消防等配套。进行室外工程施工</t>
    </r>
  </si>
  <si>
    <r>
      <rPr>
        <sz val="18"/>
        <rFont val="仿宋_GB2312"/>
        <family val="2"/>
        <charset val="-122"/>
      </rPr>
      <t>一品龙湾（一期）</t>
    </r>
  </si>
  <si>
    <r>
      <rPr>
        <sz val="18"/>
        <rFont val="仿宋_GB2312"/>
        <family val="2"/>
        <charset val="-122"/>
      </rPr>
      <t>总建筑面积约</t>
    </r>
    <r>
      <rPr>
        <sz val="18"/>
        <rFont val="Times New Roman"/>
        <family val="2"/>
        <charset val="-122"/>
      </rPr>
      <t>22.9</t>
    </r>
    <r>
      <rPr>
        <sz val="18"/>
        <rFont val="仿宋_GB2312"/>
        <family val="2"/>
        <charset val="-122"/>
      </rPr>
      <t>万平方米，其中安置房建筑面积约</t>
    </r>
    <r>
      <rPr>
        <sz val="18"/>
        <rFont val="Times New Roman"/>
        <family val="2"/>
        <charset val="-122"/>
      </rPr>
      <t>7</t>
    </r>
    <r>
      <rPr>
        <sz val="18"/>
        <rFont val="仿宋_GB2312"/>
        <family val="2"/>
        <charset val="-122"/>
      </rPr>
      <t>万平方米</t>
    </r>
  </si>
  <si>
    <r>
      <t>13#-17#</t>
    </r>
    <r>
      <rPr>
        <sz val="18"/>
        <rFont val="仿宋_GB2312"/>
        <family val="2"/>
        <charset val="-122"/>
      </rPr>
      <t>楼主体结构施工</t>
    </r>
  </si>
  <si>
    <r>
      <t>13#~17#</t>
    </r>
    <r>
      <rPr>
        <sz val="18"/>
        <rFont val="仿宋_GB2312"/>
        <family val="2"/>
        <charset val="-122"/>
      </rPr>
      <t>楼装饰装修工程完成</t>
    </r>
    <r>
      <rPr>
        <sz val="18"/>
        <rFont val="Times New Roman"/>
        <family val="2"/>
        <charset val="-122"/>
      </rPr>
      <t>20%</t>
    </r>
  </si>
  <si>
    <r>
      <t>13#~17#</t>
    </r>
    <r>
      <rPr>
        <sz val="18"/>
        <rFont val="仿宋_GB2312"/>
        <family val="2"/>
        <charset val="-122"/>
      </rPr>
      <t>楼装饰装修工程完成</t>
    </r>
    <r>
      <rPr>
        <sz val="18"/>
        <rFont val="Times New Roman"/>
        <family val="2"/>
        <charset val="-122"/>
      </rPr>
      <t>35%</t>
    </r>
  </si>
  <si>
    <r>
      <t>13#~17#</t>
    </r>
    <r>
      <rPr>
        <sz val="18"/>
        <rFont val="仿宋_GB2312"/>
        <family val="2"/>
        <charset val="-122"/>
      </rPr>
      <t>楼装饰装修工程完成</t>
    </r>
    <r>
      <rPr>
        <sz val="18"/>
        <rFont val="Times New Roman"/>
        <family val="2"/>
        <charset val="-122"/>
      </rPr>
      <t>50%
13#~17#</t>
    </r>
    <r>
      <rPr>
        <sz val="18"/>
        <rFont val="仿宋_GB2312"/>
        <family val="2"/>
        <charset val="-122"/>
      </rPr>
      <t>楼区域配套工程完成</t>
    </r>
    <r>
      <rPr>
        <sz val="18"/>
        <rFont val="Times New Roman"/>
        <family val="2"/>
        <charset val="-122"/>
      </rPr>
      <t>10%</t>
    </r>
  </si>
  <si>
    <r>
      <t>13#~17#</t>
    </r>
    <r>
      <rPr>
        <sz val="18"/>
        <rFont val="仿宋_GB2312"/>
        <family val="2"/>
        <charset val="-122"/>
      </rPr>
      <t>楼区域配套工程完成</t>
    </r>
    <r>
      <rPr>
        <sz val="18"/>
        <rFont val="Times New Roman"/>
        <family val="2"/>
        <charset val="-122"/>
      </rPr>
      <t>30%</t>
    </r>
  </si>
  <si>
    <r>
      <rPr>
        <sz val="18"/>
        <rFont val="仿宋_GB2312"/>
        <family val="2"/>
        <charset val="-122"/>
      </rPr>
      <t>中房香兰园</t>
    </r>
  </si>
  <si>
    <r>
      <rPr>
        <sz val="18"/>
        <rFont val="仿宋_GB2312"/>
        <family val="2"/>
        <charset val="-122"/>
      </rPr>
      <t>总建筑面积</t>
    </r>
    <r>
      <rPr>
        <sz val="18"/>
        <rFont val="Times New Roman"/>
        <family val="2"/>
        <charset val="-122"/>
      </rPr>
      <t>26</t>
    </r>
    <r>
      <rPr>
        <sz val="18"/>
        <rFont val="仿宋_GB2312"/>
        <family val="2"/>
        <charset val="-122"/>
      </rPr>
      <t>万平方米</t>
    </r>
  </si>
  <si>
    <r>
      <rPr>
        <sz val="18"/>
        <rFont val="仿宋_GB2312"/>
        <family val="2"/>
        <charset val="-122"/>
      </rPr>
      <t>计划完成总工程量的</t>
    </r>
    <r>
      <rPr>
        <sz val="18"/>
        <rFont val="Times New Roman"/>
        <family val="2"/>
        <charset val="-122"/>
      </rPr>
      <t>35%</t>
    </r>
  </si>
  <si>
    <r>
      <rPr>
        <sz val="18"/>
        <rFont val="仿宋_GB2312"/>
        <family val="2"/>
        <charset val="-122"/>
      </rPr>
      <t>计划完成总工程量的</t>
    </r>
    <r>
      <rPr>
        <sz val="18"/>
        <rFont val="Times New Roman"/>
        <family val="2"/>
        <charset val="-122"/>
      </rPr>
      <t>40%</t>
    </r>
  </si>
  <si>
    <r>
      <rPr>
        <sz val="18"/>
        <rFont val="仿宋_GB2312"/>
        <family val="2"/>
        <charset val="-122"/>
      </rPr>
      <t>计划完成总工程量的</t>
    </r>
    <r>
      <rPr>
        <sz val="18"/>
        <rFont val="Times New Roman"/>
        <family val="2"/>
        <charset val="-122"/>
      </rPr>
      <t>45%</t>
    </r>
  </si>
  <si>
    <r>
      <rPr>
        <sz val="18"/>
        <rFont val="仿宋_GB2312"/>
        <family val="2"/>
        <charset val="-122"/>
      </rPr>
      <t>计划完成总工程量的</t>
    </r>
    <r>
      <rPr>
        <sz val="18"/>
        <rFont val="Times New Roman"/>
        <family val="2"/>
        <charset val="-122"/>
      </rPr>
      <t>50%</t>
    </r>
  </si>
  <si>
    <r>
      <rPr>
        <sz val="18"/>
        <rFont val="仿宋_GB2312"/>
        <family val="2"/>
        <charset val="-122"/>
      </rPr>
      <t>中房胜利小区四区</t>
    </r>
  </si>
  <si>
    <r>
      <rPr>
        <sz val="18"/>
        <rFont val="仿宋_GB2312"/>
        <family val="2"/>
        <charset val="-122"/>
      </rPr>
      <t>总建筑面积</t>
    </r>
    <r>
      <rPr>
        <sz val="18"/>
        <rFont val="Times New Roman"/>
        <family val="2"/>
        <charset val="-122"/>
      </rPr>
      <t>29.2</t>
    </r>
    <r>
      <rPr>
        <sz val="18"/>
        <rFont val="仿宋_GB2312"/>
        <family val="2"/>
        <charset val="-122"/>
      </rPr>
      <t>万平方米</t>
    </r>
  </si>
  <si>
    <r>
      <rPr>
        <sz val="18"/>
        <rFont val="仿宋_GB2312"/>
        <family val="2"/>
        <charset val="-122"/>
      </rPr>
      <t>完成工程量的</t>
    </r>
    <r>
      <rPr>
        <sz val="18"/>
        <rFont val="Times New Roman"/>
        <family val="2"/>
        <charset val="-122"/>
      </rPr>
      <t>45%</t>
    </r>
    <r>
      <rPr>
        <sz val="18"/>
        <rFont val="仿宋_GB2312"/>
        <family val="2"/>
        <charset val="-122"/>
      </rPr>
      <t>，进行二次结构及砌体施工</t>
    </r>
  </si>
  <si>
    <r>
      <rPr>
        <sz val="18"/>
        <rFont val="仿宋_GB2312"/>
        <family val="2"/>
        <charset val="-122"/>
      </rPr>
      <t>完成工程量的</t>
    </r>
    <r>
      <rPr>
        <sz val="18"/>
        <rFont val="Times New Roman"/>
        <family val="2"/>
        <charset val="-122"/>
      </rPr>
      <t>50%</t>
    </r>
    <r>
      <rPr>
        <sz val="18"/>
        <rFont val="仿宋_GB2312"/>
        <family val="2"/>
        <charset val="-122"/>
      </rPr>
      <t>，进行外立面施工</t>
    </r>
  </si>
  <si>
    <r>
      <rPr>
        <sz val="18"/>
        <rFont val="仿宋_GB2312"/>
        <family val="2"/>
        <charset val="-122"/>
      </rPr>
      <t>完成工程量的</t>
    </r>
    <r>
      <rPr>
        <sz val="18"/>
        <rFont val="Times New Roman"/>
        <family val="2"/>
        <charset val="-122"/>
      </rPr>
      <t>55%</t>
    </r>
    <r>
      <rPr>
        <sz val="18"/>
        <rFont val="仿宋_GB2312"/>
        <family val="2"/>
        <charset val="-122"/>
      </rPr>
      <t>，进行外立面及水电消防施工</t>
    </r>
  </si>
  <si>
    <r>
      <rPr>
        <sz val="18"/>
        <rFont val="仿宋_GB2312"/>
        <family val="2"/>
        <charset val="-122"/>
      </rPr>
      <t>完成工程量的</t>
    </r>
    <r>
      <rPr>
        <sz val="18"/>
        <rFont val="Times New Roman"/>
        <family val="2"/>
        <charset val="-122"/>
      </rPr>
      <t>60%</t>
    </r>
    <r>
      <rPr>
        <sz val="18"/>
        <rFont val="仿宋_GB2312"/>
        <family val="2"/>
        <charset val="-122"/>
      </rPr>
      <t>，进行水电消防等配套施工</t>
    </r>
  </si>
  <si>
    <r>
      <rPr>
        <sz val="18"/>
        <rFont val="仿宋_GB2312"/>
        <family val="2"/>
        <charset val="-122"/>
      </rPr>
      <t>嘉和馨苑（金凤毛巾厂改造项目）</t>
    </r>
  </si>
  <si>
    <r>
      <rPr>
        <sz val="18"/>
        <rFont val="仿宋_GB2312"/>
        <family val="2"/>
        <charset val="-122"/>
      </rPr>
      <t>新建住宅及附属设施，共约</t>
    </r>
    <r>
      <rPr>
        <sz val="18"/>
        <rFont val="Times New Roman"/>
        <family val="2"/>
        <charset val="-122"/>
      </rPr>
      <t>10</t>
    </r>
    <r>
      <rPr>
        <sz val="18"/>
        <rFont val="仿宋_GB2312"/>
        <family val="2"/>
        <charset val="-122"/>
      </rPr>
      <t>万平方米，其中安置房</t>
    </r>
    <r>
      <rPr>
        <sz val="18"/>
        <rFont val="Times New Roman"/>
        <family val="2"/>
        <charset val="-122"/>
      </rPr>
      <t>310</t>
    </r>
    <r>
      <rPr>
        <sz val="18"/>
        <rFont val="仿宋_GB2312"/>
        <family val="2"/>
        <charset val="-122"/>
      </rPr>
      <t>套</t>
    </r>
  </si>
  <si>
    <r>
      <rPr>
        <sz val="18"/>
        <rFont val="仿宋_GB2312"/>
        <family val="2"/>
        <charset val="-122"/>
      </rPr>
      <t>土方开挖</t>
    </r>
  </si>
  <si>
    <r>
      <rPr>
        <sz val="18"/>
        <rFont val="仿宋_GB2312"/>
        <family val="2"/>
        <charset val="-122"/>
      </rPr>
      <t>土方开挖和基础施工</t>
    </r>
  </si>
  <si>
    <r>
      <rPr>
        <sz val="18"/>
        <rFont val="仿宋_GB2312"/>
        <family val="2"/>
        <charset val="-122"/>
      </rPr>
      <t>基础施工和地下室结构</t>
    </r>
  </si>
  <si>
    <r>
      <rPr>
        <sz val="18"/>
        <rFont val="仿宋_GB2312"/>
        <family val="2"/>
        <charset val="-122"/>
      </rPr>
      <t>祥源文城华都</t>
    </r>
  </si>
  <si>
    <r>
      <rPr>
        <sz val="18"/>
        <rFont val="仿宋_GB2312"/>
        <family val="2"/>
        <charset val="-122"/>
      </rPr>
      <t>总建筑面积</t>
    </r>
    <r>
      <rPr>
        <sz val="18"/>
        <rFont val="Times New Roman"/>
        <family val="2"/>
        <charset val="-122"/>
      </rPr>
      <t>19.9</t>
    </r>
    <r>
      <rPr>
        <sz val="18"/>
        <rFont val="仿宋_GB2312"/>
        <family val="2"/>
        <charset val="-122"/>
      </rPr>
      <t>万平方米</t>
    </r>
  </si>
  <si>
    <r>
      <rPr>
        <sz val="18"/>
        <rFont val="仿宋_GB2312"/>
        <family val="2"/>
        <charset val="-122"/>
      </rPr>
      <t>等场地拆迁及移交</t>
    </r>
  </si>
  <si>
    <r>
      <rPr>
        <sz val="18"/>
        <rFont val="仿宋_GB2312"/>
        <family val="2"/>
        <charset val="-122"/>
      </rPr>
      <t>场地移交完成，地勘工作及深基坑支护设计、专家论证</t>
    </r>
  </si>
  <si>
    <r>
      <rPr>
        <sz val="18"/>
        <rFont val="仿宋_GB2312"/>
        <family val="2"/>
        <charset val="-122"/>
      </rPr>
      <t>临建搭设、临水临电施工、深基坑支护施工完成</t>
    </r>
    <r>
      <rPr>
        <sz val="18"/>
        <rFont val="Times New Roman"/>
        <family val="2"/>
        <charset val="-122"/>
      </rPr>
      <t>20%</t>
    </r>
  </si>
  <si>
    <r>
      <rPr>
        <sz val="18"/>
        <rFont val="仿宋_GB2312"/>
        <family val="2"/>
        <charset val="-122"/>
      </rPr>
      <t>深基坑支护完成</t>
    </r>
    <r>
      <rPr>
        <sz val="18"/>
        <rFont val="Times New Roman"/>
        <family val="2"/>
        <charset val="-122"/>
      </rPr>
      <t>85%</t>
    </r>
    <r>
      <rPr>
        <sz val="18"/>
        <rFont val="仿宋_GB2312"/>
        <family val="2"/>
        <charset val="-122"/>
      </rPr>
      <t>、地下室土方挖运完成</t>
    </r>
    <r>
      <rPr>
        <sz val="18"/>
        <rFont val="Times New Roman"/>
        <family val="2"/>
        <charset val="-122"/>
      </rPr>
      <t>60%</t>
    </r>
  </si>
  <si>
    <r>
      <rPr>
        <sz val="18"/>
        <rFont val="仿宋_GB2312"/>
        <family val="2"/>
        <charset val="-122"/>
      </rPr>
      <t>平地安置小区（</t>
    </r>
    <r>
      <rPr>
        <sz val="18"/>
        <rFont val="Times New Roman"/>
        <family val="2"/>
        <charset val="-122"/>
      </rPr>
      <t>B</t>
    </r>
    <r>
      <rPr>
        <sz val="18"/>
        <rFont val="仿宋_GB2312"/>
        <family val="2"/>
        <charset val="-122"/>
      </rPr>
      <t>地块）</t>
    </r>
  </si>
  <si>
    <r>
      <rPr>
        <sz val="18"/>
        <rFont val="仿宋_GB2312"/>
        <family val="2"/>
        <charset val="-122"/>
      </rPr>
      <t>用地面积</t>
    </r>
    <r>
      <rPr>
        <sz val="18"/>
        <rFont val="Times New Roman"/>
        <family val="2"/>
        <charset val="-122"/>
      </rPr>
      <t>89.2</t>
    </r>
    <r>
      <rPr>
        <sz val="18"/>
        <rFont val="仿宋_GB2312"/>
        <family val="2"/>
        <charset val="-122"/>
      </rPr>
      <t>亩，总建筑面积</t>
    </r>
    <r>
      <rPr>
        <sz val="18"/>
        <rFont val="Times New Roman"/>
        <family val="2"/>
        <charset val="-122"/>
      </rPr>
      <t>11.6</t>
    </r>
    <r>
      <rPr>
        <sz val="18"/>
        <rFont val="仿宋_GB2312"/>
        <family val="2"/>
        <charset val="-122"/>
      </rPr>
      <t>万平方米</t>
    </r>
  </si>
  <si>
    <r>
      <rPr>
        <sz val="18"/>
        <rFont val="仿宋_GB2312"/>
        <family val="2"/>
        <charset val="-122"/>
      </rPr>
      <t>计划一季度完成总工程量的</t>
    </r>
    <r>
      <rPr>
        <sz val="18"/>
        <rFont val="Times New Roman"/>
        <family val="2"/>
        <charset val="-122"/>
      </rPr>
      <t>45%</t>
    </r>
    <r>
      <rPr>
        <sz val="18"/>
        <rFont val="仿宋_GB2312"/>
        <family val="2"/>
        <charset val="-122"/>
      </rPr>
      <t>，装饰装修</t>
    </r>
    <r>
      <rPr>
        <sz val="18"/>
        <rFont val="Times New Roman"/>
        <family val="2"/>
        <charset val="-122"/>
      </rPr>
      <t>15%</t>
    </r>
    <r>
      <rPr>
        <sz val="18"/>
        <rFont val="仿宋_GB2312"/>
        <family val="2"/>
        <charset val="-122"/>
      </rPr>
      <t>、水电安装</t>
    </r>
    <r>
      <rPr>
        <sz val="18"/>
        <rFont val="Times New Roman"/>
        <family val="2"/>
        <charset val="-122"/>
      </rPr>
      <t>5%</t>
    </r>
  </si>
  <si>
    <r>
      <rPr>
        <sz val="18"/>
        <rFont val="仿宋_GB2312"/>
        <family val="2"/>
        <charset val="-122"/>
      </rPr>
      <t>计划二季度完成总工程量的</t>
    </r>
    <r>
      <rPr>
        <sz val="18"/>
        <rFont val="Times New Roman"/>
        <family val="2"/>
        <charset val="-122"/>
      </rPr>
      <t>55%</t>
    </r>
    <r>
      <rPr>
        <sz val="18"/>
        <rFont val="仿宋_GB2312"/>
        <family val="2"/>
        <charset val="-122"/>
      </rPr>
      <t>，装饰装修</t>
    </r>
    <r>
      <rPr>
        <sz val="18"/>
        <rFont val="Times New Roman"/>
        <family val="2"/>
        <charset val="-122"/>
      </rPr>
      <t>30%</t>
    </r>
    <r>
      <rPr>
        <sz val="18"/>
        <rFont val="仿宋_GB2312"/>
        <family val="2"/>
        <charset val="-122"/>
      </rPr>
      <t>、水电安装</t>
    </r>
    <r>
      <rPr>
        <sz val="18"/>
        <rFont val="Times New Roman"/>
        <family val="2"/>
        <charset val="-122"/>
      </rPr>
      <t>20%</t>
    </r>
  </si>
  <si>
    <r>
      <rPr>
        <sz val="18"/>
        <rFont val="仿宋_GB2312"/>
        <family val="2"/>
        <charset val="-122"/>
      </rPr>
      <t>计划三季度完成总工程量的</t>
    </r>
    <r>
      <rPr>
        <sz val="18"/>
        <rFont val="Times New Roman"/>
        <family val="2"/>
        <charset val="-122"/>
      </rPr>
      <t>65%</t>
    </r>
    <r>
      <rPr>
        <sz val="18"/>
        <rFont val="仿宋_GB2312"/>
        <family val="2"/>
        <charset val="-122"/>
      </rPr>
      <t>，完成装饰装修</t>
    </r>
    <r>
      <rPr>
        <sz val="18"/>
        <rFont val="Times New Roman"/>
        <family val="2"/>
        <charset val="-122"/>
      </rPr>
      <t>45%</t>
    </r>
    <r>
      <rPr>
        <sz val="18"/>
        <rFont val="仿宋_GB2312"/>
        <family val="2"/>
        <charset val="-122"/>
      </rPr>
      <t>、水电安装</t>
    </r>
    <r>
      <rPr>
        <sz val="18"/>
        <rFont val="Times New Roman"/>
        <family val="2"/>
        <charset val="-122"/>
      </rPr>
      <t>35%</t>
    </r>
  </si>
  <si>
    <r>
      <rPr>
        <sz val="18"/>
        <rFont val="仿宋_GB2312"/>
        <family val="2"/>
        <charset val="-122"/>
      </rPr>
      <t>计划四季度完成总工程量的</t>
    </r>
    <r>
      <rPr>
        <sz val="18"/>
        <rFont val="Times New Roman"/>
        <family val="2"/>
        <charset val="-122"/>
      </rPr>
      <t>70%</t>
    </r>
    <r>
      <rPr>
        <sz val="18"/>
        <rFont val="仿宋_GB2312"/>
        <family val="2"/>
        <charset val="-122"/>
      </rPr>
      <t>，完成装饰装修</t>
    </r>
    <r>
      <rPr>
        <sz val="18"/>
        <rFont val="Times New Roman"/>
        <family val="2"/>
        <charset val="-122"/>
      </rPr>
      <t>60%</t>
    </r>
    <r>
      <rPr>
        <sz val="18"/>
        <rFont val="仿宋_GB2312"/>
        <family val="2"/>
        <charset val="-122"/>
      </rPr>
      <t>、水电安装</t>
    </r>
    <r>
      <rPr>
        <sz val="18"/>
        <rFont val="Times New Roman"/>
        <family val="2"/>
        <charset val="-122"/>
      </rPr>
      <t>50%</t>
    </r>
  </si>
  <si>
    <r>
      <rPr>
        <sz val="18"/>
        <rFont val="仿宋_GB2312"/>
        <family val="2"/>
        <charset val="-122"/>
      </rPr>
      <t>柳东新区双仁屯棚户区改造</t>
    </r>
  </si>
  <si>
    <r>
      <rPr>
        <sz val="18"/>
        <rFont val="仿宋_GB2312"/>
        <family val="2"/>
        <charset val="-122"/>
      </rPr>
      <t>总建筑面积</t>
    </r>
    <r>
      <rPr>
        <sz val="18"/>
        <rFont val="Times New Roman"/>
        <family val="2"/>
        <charset val="-122"/>
      </rPr>
      <t>23.9</t>
    </r>
    <r>
      <rPr>
        <sz val="18"/>
        <rFont val="仿宋_GB2312"/>
        <family val="2"/>
        <charset val="-122"/>
      </rPr>
      <t>万平方米</t>
    </r>
  </si>
  <si>
    <r>
      <rPr>
        <sz val="18"/>
        <rFont val="仿宋_GB2312"/>
        <family val="2"/>
        <charset val="-122"/>
      </rPr>
      <t>完成总体工程量</t>
    </r>
    <r>
      <rPr>
        <sz val="18"/>
        <rFont val="Times New Roman"/>
        <family val="2"/>
        <charset val="-122"/>
      </rPr>
      <t>35%</t>
    </r>
  </si>
  <si>
    <r>
      <rPr>
        <sz val="18"/>
        <rFont val="仿宋_GB2312"/>
        <family val="2"/>
        <charset val="-122"/>
      </rPr>
      <t>完成总体工程量</t>
    </r>
    <r>
      <rPr>
        <sz val="18"/>
        <rFont val="Times New Roman"/>
        <family val="2"/>
        <charset val="-122"/>
      </rPr>
      <t>40%</t>
    </r>
  </si>
  <si>
    <r>
      <rPr>
        <sz val="18"/>
        <rFont val="仿宋_GB2312"/>
        <family val="2"/>
        <charset val="-122"/>
      </rPr>
      <t>完成总体工程量</t>
    </r>
    <r>
      <rPr>
        <sz val="18"/>
        <rFont val="Times New Roman"/>
        <family val="2"/>
        <charset val="-122"/>
      </rPr>
      <t>45%</t>
    </r>
  </si>
  <si>
    <r>
      <rPr>
        <sz val="18"/>
        <rFont val="仿宋_GB2312"/>
        <family val="2"/>
        <charset val="-122"/>
      </rPr>
      <t>中房锦苑一期保障性租赁住房</t>
    </r>
  </si>
  <si>
    <r>
      <rPr>
        <sz val="18"/>
        <rFont val="仿宋_GB2312"/>
        <family val="2"/>
        <charset val="-122"/>
      </rPr>
      <t>项目总建筑面积</t>
    </r>
    <r>
      <rPr>
        <sz val="18"/>
        <rFont val="Times New Roman"/>
        <family val="2"/>
        <charset val="-122"/>
      </rPr>
      <t>68196</t>
    </r>
    <r>
      <rPr>
        <sz val="18"/>
        <rFont val="仿宋_GB2312"/>
        <family val="2"/>
        <charset val="-122"/>
      </rPr>
      <t>平方米，新建</t>
    </r>
    <r>
      <rPr>
        <sz val="18"/>
        <rFont val="Times New Roman"/>
        <family val="2"/>
        <charset val="-122"/>
      </rPr>
      <t>2046</t>
    </r>
    <r>
      <rPr>
        <sz val="18"/>
        <rFont val="仿宋_GB2312"/>
        <family val="2"/>
        <charset val="-122"/>
      </rPr>
      <t>套保障性租赁住房</t>
    </r>
  </si>
  <si>
    <r>
      <rPr>
        <sz val="18"/>
        <rFont val="仿宋_GB2312"/>
        <family val="2"/>
        <charset val="-122"/>
      </rPr>
      <t>完成工程量的</t>
    </r>
    <r>
      <rPr>
        <sz val="18"/>
        <rFont val="Times New Roman"/>
        <family val="2"/>
        <charset val="-122"/>
      </rPr>
      <t>65%</t>
    </r>
    <r>
      <rPr>
        <sz val="18"/>
        <rFont val="仿宋_GB2312"/>
        <family val="2"/>
        <charset val="-122"/>
      </rPr>
      <t>，进场装饰装修工程</t>
    </r>
  </si>
  <si>
    <r>
      <rPr>
        <sz val="18"/>
        <rFont val="仿宋_GB2312"/>
        <family val="2"/>
        <charset val="-122"/>
      </rPr>
      <t>完成工程量的</t>
    </r>
    <r>
      <rPr>
        <sz val="18"/>
        <rFont val="Times New Roman"/>
        <family val="2"/>
        <charset val="-122"/>
      </rPr>
      <t>70%</t>
    </r>
    <r>
      <rPr>
        <sz val="18"/>
        <rFont val="仿宋_GB2312"/>
        <family val="2"/>
        <charset val="-122"/>
      </rPr>
      <t>，水电安装，配套设施的安装</t>
    </r>
  </si>
  <si>
    <r>
      <rPr>
        <sz val="18"/>
        <rFont val="仿宋_GB2312"/>
        <family val="2"/>
        <charset val="-122"/>
      </rPr>
      <t>完成工程量的</t>
    </r>
    <r>
      <rPr>
        <sz val="18"/>
        <rFont val="Times New Roman"/>
        <family val="2"/>
        <charset val="-122"/>
      </rPr>
      <t>75%</t>
    </r>
    <r>
      <rPr>
        <sz val="18"/>
        <rFont val="仿宋_GB2312"/>
        <family val="2"/>
        <charset val="-122"/>
      </rPr>
      <t>，水电安装，配套设施的安装</t>
    </r>
  </si>
  <si>
    <r>
      <rPr>
        <sz val="18"/>
        <rFont val="仿宋_GB2312"/>
        <family val="2"/>
        <charset val="-122"/>
      </rPr>
      <t>完成工程量的</t>
    </r>
    <r>
      <rPr>
        <sz val="18"/>
        <rFont val="Times New Roman"/>
        <family val="2"/>
        <charset val="-122"/>
      </rPr>
      <t>80%</t>
    </r>
    <r>
      <rPr>
        <sz val="18"/>
        <rFont val="仿宋_GB2312"/>
        <family val="2"/>
        <charset val="-122"/>
      </rPr>
      <t>，配套设施的安装</t>
    </r>
  </si>
  <si>
    <r>
      <rPr>
        <sz val="18"/>
        <rFont val="仿宋_GB2312"/>
        <family val="2"/>
        <charset val="-122"/>
      </rPr>
      <t>中房胜利小区三区一期</t>
    </r>
  </si>
  <si>
    <r>
      <rPr>
        <sz val="18"/>
        <rFont val="仿宋_GB2312"/>
        <family val="2"/>
        <charset val="-122"/>
      </rPr>
      <t>总建筑面积</t>
    </r>
    <r>
      <rPr>
        <sz val="18"/>
        <rFont val="Times New Roman"/>
        <family val="2"/>
        <charset val="-122"/>
      </rPr>
      <t>17</t>
    </r>
    <r>
      <rPr>
        <sz val="18"/>
        <rFont val="仿宋_GB2312"/>
        <family val="2"/>
        <charset val="-122"/>
      </rPr>
      <t>万平方米</t>
    </r>
  </si>
  <si>
    <r>
      <rPr>
        <sz val="18"/>
        <rFont val="仿宋_GB2312"/>
        <family val="2"/>
        <charset val="-122"/>
      </rPr>
      <t>完成总工程量的</t>
    </r>
    <r>
      <rPr>
        <sz val="18"/>
        <rFont val="Times New Roman"/>
        <family val="2"/>
        <charset val="-122"/>
      </rPr>
      <t>65%</t>
    </r>
    <r>
      <rPr>
        <sz val="18"/>
        <rFont val="仿宋_GB2312"/>
        <family val="2"/>
        <charset val="-122"/>
      </rPr>
      <t>，进行二次结构及外立面施工</t>
    </r>
  </si>
  <si>
    <r>
      <rPr>
        <sz val="18"/>
        <rFont val="仿宋_GB2312"/>
        <family val="2"/>
        <charset val="-122"/>
      </rPr>
      <t>完成总工程量的</t>
    </r>
    <r>
      <rPr>
        <sz val="18"/>
        <rFont val="Times New Roman"/>
        <family val="2"/>
        <charset val="-122"/>
      </rPr>
      <t>70%</t>
    </r>
    <r>
      <rPr>
        <sz val="18"/>
        <rFont val="仿宋_GB2312"/>
        <family val="2"/>
        <charset val="-122"/>
      </rPr>
      <t>，进行外立面及配套水电气施工</t>
    </r>
  </si>
  <si>
    <r>
      <rPr>
        <sz val="18"/>
        <rFont val="仿宋_GB2312"/>
        <family val="2"/>
        <charset val="-122"/>
      </rPr>
      <t>完成总工程量的</t>
    </r>
    <r>
      <rPr>
        <sz val="18"/>
        <rFont val="Times New Roman"/>
        <family val="2"/>
        <charset val="-122"/>
      </rPr>
      <t>75%</t>
    </r>
    <r>
      <rPr>
        <sz val="18"/>
        <rFont val="仿宋_GB2312"/>
        <family val="2"/>
        <charset val="-122"/>
      </rPr>
      <t>，进行外立面及配套水电气、绿化施工</t>
    </r>
  </si>
  <si>
    <r>
      <rPr>
        <sz val="18"/>
        <rFont val="仿宋_GB2312"/>
        <family val="2"/>
        <charset val="-122"/>
      </rPr>
      <t>完成总工程量的</t>
    </r>
    <r>
      <rPr>
        <sz val="18"/>
        <rFont val="Times New Roman"/>
        <family val="2"/>
        <charset val="-122"/>
      </rPr>
      <t>80%</t>
    </r>
    <r>
      <rPr>
        <sz val="18"/>
        <rFont val="仿宋_GB2312"/>
        <family val="2"/>
        <charset val="-122"/>
      </rPr>
      <t>，进行配套水电气、绿化施工</t>
    </r>
  </si>
  <si>
    <r>
      <rPr>
        <sz val="18"/>
        <rFont val="仿宋_GB2312"/>
        <family val="2"/>
        <charset val="-122"/>
      </rPr>
      <t>鹿寨县鹿寨镇龙田村大龙田屯三产用地（世纪花园二区）项目</t>
    </r>
  </si>
  <si>
    <r>
      <rPr>
        <sz val="18"/>
        <rFont val="仿宋_GB2312"/>
        <family val="2"/>
        <charset val="-122"/>
      </rPr>
      <t>柳州市源泰房地产开发有限公司</t>
    </r>
  </si>
  <si>
    <r>
      <rPr>
        <sz val="18"/>
        <rFont val="仿宋_GB2312"/>
        <family val="2"/>
        <charset val="-122"/>
      </rPr>
      <t>用地面积</t>
    </r>
    <r>
      <rPr>
        <sz val="18"/>
        <rFont val="Times New Roman"/>
        <family val="2"/>
        <charset val="-122"/>
      </rPr>
      <t>46.6</t>
    </r>
    <r>
      <rPr>
        <sz val="18"/>
        <rFont val="仿宋_GB2312"/>
        <family val="2"/>
        <charset val="-122"/>
      </rPr>
      <t>亩，总建筑面积</t>
    </r>
    <r>
      <rPr>
        <sz val="18"/>
        <rFont val="Times New Roman"/>
        <family val="2"/>
        <charset val="-122"/>
      </rPr>
      <t>13.92</t>
    </r>
    <r>
      <rPr>
        <sz val="18"/>
        <rFont val="仿宋_GB2312"/>
        <family val="2"/>
        <charset val="-122"/>
      </rPr>
      <t>万平方米</t>
    </r>
  </si>
  <si>
    <r>
      <rPr>
        <sz val="18"/>
        <rFont val="仿宋_GB2312"/>
        <family val="2"/>
        <charset val="-122"/>
      </rPr>
      <t>完成</t>
    </r>
    <r>
      <rPr>
        <sz val="18"/>
        <rFont val="Times New Roman"/>
        <family val="2"/>
        <charset val="-122"/>
      </rPr>
      <t>4</t>
    </r>
    <r>
      <rPr>
        <sz val="18"/>
        <rFont val="仿宋_GB2312"/>
        <family val="2"/>
        <charset val="-122"/>
      </rPr>
      <t>栋楼主体建设</t>
    </r>
  </si>
  <si>
    <r>
      <rPr>
        <sz val="18"/>
        <rFont val="仿宋_GB2312"/>
        <family val="2"/>
        <charset val="-122"/>
      </rPr>
      <t>计划一季度完成二区一期</t>
    </r>
    <r>
      <rPr>
        <sz val="18"/>
        <rFont val="Times New Roman"/>
        <family val="2"/>
        <charset val="-122"/>
      </rPr>
      <t>57%</t>
    </r>
    <r>
      <rPr>
        <sz val="18"/>
        <rFont val="仿宋_GB2312"/>
        <family val="2"/>
        <charset val="-122"/>
      </rPr>
      <t>工程量，开展</t>
    </r>
    <r>
      <rPr>
        <sz val="18"/>
        <rFont val="Times New Roman"/>
        <family val="2"/>
        <charset val="-122"/>
      </rPr>
      <t>13#</t>
    </r>
    <r>
      <rPr>
        <sz val="18"/>
        <rFont val="仿宋_GB2312"/>
        <family val="2"/>
        <charset val="-122"/>
      </rPr>
      <t>、</t>
    </r>
    <r>
      <rPr>
        <sz val="18"/>
        <rFont val="Times New Roman"/>
        <family val="2"/>
        <charset val="-122"/>
      </rPr>
      <t>14#</t>
    </r>
    <r>
      <rPr>
        <sz val="18"/>
        <rFont val="仿宋_GB2312"/>
        <family val="2"/>
        <charset val="-122"/>
      </rPr>
      <t>、</t>
    </r>
    <r>
      <rPr>
        <sz val="18"/>
        <rFont val="Times New Roman"/>
        <family val="2"/>
        <charset val="-122"/>
      </rPr>
      <t>17#</t>
    </r>
    <r>
      <rPr>
        <sz val="18"/>
        <rFont val="仿宋_GB2312"/>
        <family val="2"/>
        <charset val="-122"/>
      </rPr>
      <t>、</t>
    </r>
    <r>
      <rPr>
        <sz val="18"/>
        <rFont val="Times New Roman"/>
        <family val="2"/>
        <charset val="-122"/>
      </rPr>
      <t>18#</t>
    </r>
    <r>
      <rPr>
        <sz val="18"/>
        <rFont val="仿宋_GB2312"/>
        <family val="2"/>
        <charset val="-122"/>
      </rPr>
      <t>楼主体施工</t>
    </r>
  </si>
  <si>
    <r>
      <rPr>
        <sz val="18"/>
        <rFont val="仿宋_GB2312"/>
        <family val="2"/>
        <charset val="-122"/>
      </rPr>
      <t>计划一季度完成二区一期</t>
    </r>
    <r>
      <rPr>
        <sz val="18"/>
        <rFont val="Times New Roman"/>
        <family val="2"/>
        <charset val="-122"/>
      </rPr>
      <t>60%</t>
    </r>
    <r>
      <rPr>
        <sz val="18"/>
        <rFont val="仿宋_GB2312"/>
        <family val="2"/>
        <charset val="-122"/>
      </rPr>
      <t>工程量，开展</t>
    </r>
    <r>
      <rPr>
        <sz val="18"/>
        <rFont val="Times New Roman"/>
        <family val="2"/>
        <charset val="-122"/>
      </rPr>
      <t>13#</t>
    </r>
    <r>
      <rPr>
        <sz val="18"/>
        <rFont val="仿宋_GB2312"/>
        <family val="2"/>
        <charset val="-122"/>
      </rPr>
      <t>、</t>
    </r>
    <r>
      <rPr>
        <sz val="18"/>
        <rFont val="Times New Roman"/>
        <family val="2"/>
        <charset val="-122"/>
      </rPr>
      <t>14#</t>
    </r>
    <r>
      <rPr>
        <sz val="18"/>
        <rFont val="仿宋_GB2312"/>
        <family val="2"/>
        <charset val="-122"/>
      </rPr>
      <t>、</t>
    </r>
    <r>
      <rPr>
        <sz val="18"/>
        <rFont val="Times New Roman"/>
        <family val="2"/>
        <charset val="-122"/>
      </rPr>
      <t>17#</t>
    </r>
    <r>
      <rPr>
        <sz val="18"/>
        <rFont val="仿宋_GB2312"/>
        <family val="2"/>
        <charset val="-122"/>
      </rPr>
      <t>、</t>
    </r>
    <r>
      <rPr>
        <sz val="18"/>
        <rFont val="Times New Roman"/>
        <family val="2"/>
        <charset val="-122"/>
      </rPr>
      <t>18#</t>
    </r>
    <r>
      <rPr>
        <sz val="18"/>
        <rFont val="仿宋_GB2312"/>
        <family val="2"/>
        <charset val="-122"/>
      </rPr>
      <t>楼主体施工</t>
    </r>
  </si>
  <si>
    <r>
      <rPr>
        <sz val="18"/>
        <rFont val="仿宋_GB2312"/>
        <family val="2"/>
        <charset val="-122"/>
      </rPr>
      <t>计划一季度完成二区一期</t>
    </r>
    <r>
      <rPr>
        <sz val="18"/>
        <rFont val="Times New Roman"/>
        <family val="2"/>
        <charset val="-122"/>
      </rPr>
      <t>65%</t>
    </r>
    <r>
      <rPr>
        <sz val="18"/>
        <rFont val="仿宋_GB2312"/>
        <family val="2"/>
        <charset val="-122"/>
      </rPr>
      <t>工程量，开展</t>
    </r>
    <r>
      <rPr>
        <sz val="18"/>
        <rFont val="Times New Roman"/>
        <family val="2"/>
        <charset val="-122"/>
      </rPr>
      <t>13#</t>
    </r>
    <r>
      <rPr>
        <sz val="18"/>
        <rFont val="仿宋_GB2312"/>
        <family val="2"/>
        <charset val="-122"/>
      </rPr>
      <t>、</t>
    </r>
    <r>
      <rPr>
        <sz val="18"/>
        <rFont val="Times New Roman"/>
        <family val="2"/>
        <charset val="-122"/>
      </rPr>
      <t>14#</t>
    </r>
    <r>
      <rPr>
        <sz val="18"/>
        <rFont val="仿宋_GB2312"/>
        <family val="2"/>
        <charset val="-122"/>
      </rPr>
      <t>、</t>
    </r>
    <r>
      <rPr>
        <sz val="18"/>
        <rFont val="Times New Roman"/>
        <family val="2"/>
        <charset val="-122"/>
      </rPr>
      <t>17#</t>
    </r>
    <r>
      <rPr>
        <sz val="18"/>
        <rFont val="仿宋_GB2312"/>
        <family val="2"/>
        <charset val="-122"/>
      </rPr>
      <t>、</t>
    </r>
    <r>
      <rPr>
        <sz val="18"/>
        <rFont val="Times New Roman"/>
        <family val="2"/>
        <charset val="-122"/>
      </rPr>
      <t>18#</t>
    </r>
    <r>
      <rPr>
        <sz val="18"/>
        <rFont val="仿宋_GB2312"/>
        <family val="2"/>
        <charset val="-122"/>
      </rPr>
      <t>楼主体施工</t>
    </r>
  </si>
  <si>
    <r>
      <rPr>
        <sz val="18"/>
        <rFont val="仿宋_GB2312"/>
        <family val="2"/>
        <charset val="-122"/>
      </rPr>
      <t>计划一季度完成二区一期</t>
    </r>
    <r>
      <rPr>
        <sz val="18"/>
        <rFont val="Times New Roman"/>
        <family val="2"/>
        <charset val="-122"/>
      </rPr>
      <t>70%</t>
    </r>
    <r>
      <rPr>
        <sz val="18"/>
        <rFont val="仿宋_GB2312"/>
        <family val="2"/>
        <charset val="-122"/>
      </rPr>
      <t>工程量，完成</t>
    </r>
    <r>
      <rPr>
        <sz val="18"/>
        <rFont val="Times New Roman"/>
        <family val="2"/>
        <charset val="-122"/>
      </rPr>
      <t>4</t>
    </r>
    <r>
      <rPr>
        <sz val="18"/>
        <rFont val="仿宋_GB2312"/>
        <family val="2"/>
        <charset val="-122"/>
      </rPr>
      <t>栋楼主体建设</t>
    </r>
  </si>
  <si>
    <r>
      <rPr>
        <sz val="18"/>
        <rFont val="仿宋_GB2312"/>
        <family val="2"/>
        <charset val="-122"/>
      </rPr>
      <t>安居南馨苑</t>
    </r>
  </si>
  <si>
    <r>
      <rPr>
        <sz val="18"/>
        <rFont val="仿宋_GB2312"/>
        <family val="2"/>
        <charset val="-122"/>
      </rPr>
      <t>总建筑面积</t>
    </r>
    <r>
      <rPr>
        <sz val="18"/>
        <rFont val="Times New Roman"/>
        <family val="2"/>
        <charset val="-122"/>
      </rPr>
      <t>9</t>
    </r>
    <r>
      <rPr>
        <sz val="18"/>
        <rFont val="仿宋_GB2312"/>
        <family val="2"/>
        <charset val="-122"/>
      </rPr>
      <t>万平方米，其中限价商品房</t>
    </r>
    <r>
      <rPr>
        <sz val="18"/>
        <rFont val="Times New Roman"/>
        <family val="2"/>
        <charset val="-122"/>
      </rPr>
      <t>445</t>
    </r>
    <r>
      <rPr>
        <sz val="18"/>
        <rFont val="仿宋_GB2312"/>
        <family val="2"/>
        <charset val="-122"/>
      </rPr>
      <t>套，人才住宅</t>
    </r>
    <r>
      <rPr>
        <sz val="18"/>
        <rFont val="Times New Roman"/>
        <family val="2"/>
        <charset val="-122"/>
      </rPr>
      <t>360</t>
    </r>
    <r>
      <rPr>
        <sz val="18"/>
        <rFont val="仿宋_GB2312"/>
        <family val="2"/>
        <charset val="-122"/>
      </rPr>
      <t>套</t>
    </r>
  </si>
  <si>
    <r>
      <t>6#</t>
    </r>
    <r>
      <rPr>
        <sz val="18"/>
        <rFont val="仿宋_GB2312"/>
        <family val="2"/>
        <charset val="-122"/>
      </rPr>
      <t>地下室工程完成</t>
    </r>
    <r>
      <rPr>
        <sz val="18"/>
        <rFont val="Times New Roman"/>
        <family val="2"/>
        <charset val="-122"/>
      </rPr>
      <t>30%
5#</t>
    </r>
    <r>
      <rPr>
        <sz val="18"/>
        <rFont val="仿宋_GB2312"/>
        <family val="2"/>
        <charset val="-122"/>
      </rPr>
      <t>楼主体结构</t>
    </r>
    <r>
      <rPr>
        <sz val="18"/>
        <rFont val="Times New Roman"/>
        <family val="2"/>
        <charset val="-122"/>
      </rPr>
      <t>40%</t>
    </r>
  </si>
  <si>
    <r>
      <t>1#</t>
    </r>
    <r>
      <rPr>
        <sz val="18"/>
        <rFont val="仿宋_GB2312"/>
        <family val="2"/>
        <charset val="-122"/>
      </rPr>
      <t>、</t>
    </r>
    <r>
      <rPr>
        <sz val="18"/>
        <rFont val="Times New Roman"/>
        <family val="2"/>
        <charset val="-122"/>
      </rPr>
      <t>6#</t>
    </r>
    <r>
      <rPr>
        <sz val="18"/>
        <rFont val="仿宋_GB2312"/>
        <family val="2"/>
        <charset val="-122"/>
      </rPr>
      <t>地下室工程完成</t>
    </r>
    <r>
      <rPr>
        <sz val="18"/>
        <rFont val="Times New Roman"/>
        <family val="2"/>
        <charset val="-122"/>
      </rPr>
      <t>60%
5#</t>
    </r>
    <r>
      <rPr>
        <sz val="18"/>
        <rFont val="仿宋_GB2312"/>
        <family val="2"/>
        <charset val="-122"/>
      </rPr>
      <t>楼主体结构</t>
    </r>
    <r>
      <rPr>
        <sz val="18"/>
        <rFont val="Times New Roman"/>
        <family val="2"/>
        <charset val="-122"/>
      </rPr>
      <t>55%</t>
    </r>
  </si>
  <si>
    <r>
      <t>1#</t>
    </r>
    <r>
      <rPr>
        <sz val="18"/>
        <rFont val="仿宋_GB2312"/>
        <family val="2"/>
        <charset val="-122"/>
      </rPr>
      <t>、</t>
    </r>
    <r>
      <rPr>
        <sz val="18"/>
        <rFont val="Times New Roman"/>
        <family val="2"/>
        <charset val="-122"/>
      </rPr>
      <t>6#</t>
    </r>
    <r>
      <rPr>
        <sz val="18"/>
        <rFont val="仿宋_GB2312"/>
        <family val="2"/>
        <charset val="-122"/>
      </rPr>
      <t>地下室工程完成</t>
    </r>
    <r>
      <rPr>
        <sz val="18"/>
        <rFont val="Times New Roman"/>
        <family val="2"/>
        <charset val="-122"/>
      </rPr>
      <t>85%
5#</t>
    </r>
    <r>
      <rPr>
        <sz val="18"/>
        <rFont val="仿宋_GB2312"/>
        <family val="2"/>
        <charset val="-122"/>
      </rPr>
      <t>楼主体结构</t>
    </r>
    <r>
      <rPr>
        <sz val="18"/>
        <rFont val="Times New Roman"/>
        <family val="2"/>
        <charset val="-122"/>
      </rPr>
      <t>70%</t>
    </r>
  </si>
  <si>
    <r>
      <t>5#</t>
    </r>
    <r>
      <rPr>
        <sz val="18"/>
        <rFont val="仿宋_GB2312"/>
        <family val="2"/>
        <charset val="-122"/>
      </rPr>
      <t>楼主体结构</t>
    </r>
    <r>
      <rPr>
        <sz val="18"/>
        <rFont val="Times New Roman"/>
        <family val="2"/>
        <charset val="-122"/>
      </rPr>
      <t>85%</t>
    </r>
  </si>
  <si>
    <r>
      <rPr>
        <sz val="18"/>
        <rFont val="仿宋_GB2312"/>
        <family val="2"/>
        <charset val="-122"/>
      </rPr>
      <t>柳东新区六座棚户区改造项目（南部五期）</t>
    </r>
  </si>
  <si>
    <r>
      <rPr>
        <sz val="18"/>
        <rFont val="仿宋_GB2312"/>
        <family val="2"/>
        <charset val="-122"/>
      </rPr>
      <t>总建筑面积</t>
    </r>
    <r>
      <rPr>
        <sz val="18"/>
        <rFont val="Times New Roman"/>
        <family val="2"/>
        <charset val="-122"/>
      </rPr>
      <t>12.3</t>
    </r>
    <r>
      <rPr>
        <sz val="18"/>
        <rFont val="仿宋_GB2312"/>
        <family val="2"/>
        <charset val="-122"/>
      </rPr>
      <t>万平方米</t>
    </r>
  </si>
  <si>
    <r>
      <rPr>
        <sz val="18"/>
        <rFont val="仿宋_GB2312"/>
        <family val="2"/>
        <charset val="-122"/>
      </rPr>
      <t>计划一季度完成工程量的</t>
    </r>
    <r>
      <rPr>
        <sz val="18"/>
        <rFont val="Times New Roman"/>
        <family val="2"/>
        <charset val="-122"/>
      </rPr>
      <t>60%</t>
    </r>
  </si>
  <si>
    <r>
      <rPr>
        <sz val="18"/>
        <rFont val="仿宋_GB2312"/>
        <family val="2"/>
        <charset val="-122"/>
      </rPr>
      <t>计划二季度完成工程量的</t>
    </r>
    <r>
      <rPr>
        <sz val="18"/>
        <rFont val="Times New Roman"/>
        <family val="2"/>
        <charset val="-122"/>
      </rPr>
      <t>68%</t>
    </r>
  </si>
  <si>
    <r>
      <rPr>
        <sz val="18"/>
        <rFont val="仿宋_GB2312"/>
        <family val="2"/>
        <charset val="-122"/>
      </rPr>
      <t>计划三季度完成工程量的</t>
    </r>
    <r>
      <rPr>
        <sz val="18"/>
        <rFont val="Times New Roman"/>
        <family val="2"/>
        <charset val="-122"/>
      </rPr>
      <t>74%</t>
    </r>
  </si>
  <si>
    <r>
      <rPr>
        <sz val="18"/>
        <rFont val="仿宋_GB2312"/>
        <family val="2"/>
        <charset val="-122"/>
      </rPr>
      <t>计划四季度完成工程量的</t>
    </r>
    <r>
      <rPr>
        <sz val="18"/>
        <rFont val="Times New Roman"/>
        <family val="2"/>
        <charset val="-122"/>
      </rPr>
      <t>80%</t>
    </r>
  </si>
  <si>
    <r>
      <rPr>
        <sz val="18"/>
        <rFont val="仿宋_GB2312"/>
        <family val="2"/>
        <charset val="-122"/>
      </rPr>
      <t>红桥馨城（二期）棚户区改造安置项目</t>
    </r>
  </si>
  <si>
    <r>
      <rPr>
        <sz val="18"/>
        <rFont val="仿宋_GB2312"/>
        <family val="2"/>
        <charset val="-122"/>
      </rPr>
      <t>总建筑面积</t>
    </r>
    <r>
      <rPr>
        <sz val="18"/>
        <rFont val="Times New Roman"/>
        <family val="2"/>
        <charset val="-122"/>
      </rPr>
      <t>5.93</t>
    </r>
    <r>
      <rPr>
        <sz val="18"/>
        <rFont val="仿宋_GB2312"/>
        <family val="2"/>
        <charset val="-122"/>
      </rPr>
      <t>万平方米</t>
    </r>
  </si>
  <si>
    <r>
      <rPr>
        <sz val="18"/>
        <rFont val="仿宋_GB2312"/>
        <family val="2"/>
        <charset val="-122"/>
      </rPr>
      <t>室内装修及配套工程施工</t>
    </r>
  </si>
  <si>
    <r>
      <rPr>
        <sz val="18"/>
        <rFont val="仿宋_GB2312"/>
        <family val="2"/>
        <charset val="-122"/>
      </rPr>
      <t>柳城县大埔镇正殿村棚户区（一期）改造工程</t>
    </r>
  </si>
  <si>
    <r>
      <rPr>
        <sz val="18"/>
        <rFont val="仿宋_GB2312"/>
        <family val="2"/>
        <charset val="-122"/>
      </rPr>
      <t>棚户区改造安置</t>
    </r>
    <r>
      <rPr>
        <sz val="18"/>
        <rFont val="Times New Roman"/>
        <family val="2"/>
        <charset val="-122"/>
      </rPr>
      <t>472</t>
    </r>
    <r>
      <rPr>
        <sz val="18"/>
        <rFont val="仿宋_GB2312"/>
        <family val="2"/>
        <charset val="-122"/>
      </rPr>
      <t>户</t>
    </r>
  </si>
  <si>
    <r>
      <rPr>
        <sz val="18"/>
        <rFont val="仿宋_GB2312"/>
        <family val="2"/>
        <charset val="-122"/>
      </rPr>
      <t>年度投资目标完成</t>
    </r>
    <r>
      <rPr>
        <sz val="18"/>
        <rFont val="Times New Roman"/>
        <family val="2"/>
        <charset val="-122"/>
      </rPr>
      <t>20%</t>
    </r>
  </si>
  <si>
    <r>
      <rPr>
        <sz val="18"/>
        <rFont val="仿宋_GB2312"/>
        <family val="2"/>
        <charset val="-122"/>
      </rPr>
      <t>年度投资目标完成</t>
    </r>
    <r>
      <rPr>
        <sz val="18"/>
        <rFont val="Times New Roman"/>
        <family val="2"/>
        <charset val="-122"/>
      </rPr>
      <t>50%</t>
    </r>
  </si>
  <si>
    <r>
      <rPr>
        <sz val="18"/>
        <rFont val="仿宋_GB2312"/>
        <family val="2"/>
        <charset val="-122"/>
      </rPr>
      <t>年度投资目标完成</t>
    </r>
    <r>
      <rPr>
        <sz val="18"/>
        <rFont val="Times New Roman"/>
        <family val="2"/>
        <charset val="-122"/>
      </rPr>
      <t>70%</t>
    </r>
  </si>
  <si>
    <r>
      <rPr>
        <sz val="18"/>
        <rFont val="仿宋_GB2312"/>
        <family val="2"/>
        <charset val="-122"/>
      </rPr>
      <t>年度投资目标完成</t>
    </r>
    <r>
      <rPr>
        <sz val="18"/>
        <rFont val="Times New Roman"/>
        <family val="2"/>
        <charset val="-122"/>
      </rPr>
      <t>100%</t>
    </r>
  </si>
  <si>
    <r>
      <rPr>
        <sz val="18"/>
        <rFont val="仿宋_GB2312"/>
        <family val="2"/>
        <charset val="-122"/>
      </rPr>
      <t>融水县老旧小区及配套基础设施改造建设项目</t>
    </r>
  </si>
  <si>
    <r>
      <rPr>
        <sz val="18"/>
        <rFont val="仿宋_GB2312"/>
        <family val="2"/>
        <charset val="-122"/>
      </rPr>
      <t>县城</t>
    </r>
    <r>
      <rPr>
        <sz val="18"/>
        <rFont val="Times New Roman"/>
        <family val="2"/>
        <charset val="-122"/>
      </rPr>
      <t>141</t>
    </r>
    <r>
      <rPr>
        <sz val="18"/>
        <rFont val="仿宋_GB2312"/>
        <family val="2"/>
        <charset val="-122"/>
      </rPr>
      <t>个小区（</t>
    </r>
    <r>
      <rPr>
        <sz val="18"/>
        <rFont val="Times New Roman"/>
        <family val="2"/>
        <charset val="-122"/>
      </rPr>
      <t>4503</t>
    </r>
    <r>
      <rPr>
        <sz val="18"/>
        <rFont val="仿宋_GB2312"/>
        <family val="2"/>
        <charset val="-122"/>
      </rPr>
      <t>户）内道路、消防设施、绿化、管网等配套基础设施改造</t>
    </r>
  </si>
  <si>
    <r>
      <rPr>
        <sz val="18"/>
        <rFont val="仿宋_GB2312"/>
        <family val="2"/>
        <charset val="-122"/>
      </rPr>
      <t>施工设计</t>
    </r>
  </si>
  <si>
    <r>
      <rPr>
        <sz val="18"/>
        <rFont val="仿宋_GB2312"/>
        <family val="2"/>
        <charset val="-122"/>
      </rPr>
      <t>招投标、开工进场</t>
    </r>
  </si>
  <si>
    <r>
      <rPr>
        <sz val="18"/>
        <rFont val="仿宋_GB2312"/>
        <family val="2"/>
        <charset val="-122"/>
      </rPr>
      <t>开展违建拆除</t>
    </r>
  </si>
  <si>
    <r>
      <rPr>
        <sz val="18"/>
        <rFont val="仿宋_GB2312"/>
        <family val="2"/>
        <charset val="-122"/>
      </rPr>
      <t>静兰湾山湖景观项目</t>
    </r>
  </si>
  <si>
    <r>
      <rPr>
        <sz val="18"/>
        <rFont val="仿宋_GB2312"/>
        <family val="2"/>
        <charset val="-122"/>
      </rPr>
      <t>总规划面积为</t>
    </r>
    <r>
      <rPr>
        <sz val="18"/>
        <rFont val="Times New Roman"/>
        <family val="2"/>
        <charset val="-122"/>
      </rPr>
      <t>11.9</t>
    </r>
    <r>
      <rPr>
        <sz val="18"/>
        <rFont val="仿宋_GB2312"/>
        <family val="2"/>
        <charset val="-122"/>
      </rPr>
      <t>万平方米，其中人工湖面积</t>
    </r>
    <r>
      <rPr>
        <sz val="18"/>
        <rFont val="Times New Roman"/>
        <family val="2"/>
        <charset val="-122"/>
      </rPr>
      <t>4.7</t>
    </r>
    <r>
      <rPr>
        <sz val="18"/>
        <rFont val="仿宋_GB2312"/>
        <family val="2"/>
        <charset val="-122"/>
      </rPr>
      <t>万平方米、驳岸硬化及铺装</t>
    </r>
    <r>
      <rPr>
        <sz val="18"/>
        <rFont val="Times New Roman"/>
        <family val="2"/>
        <charset val="-122"/>
      </rPr>
      <t>4.5</t>
    </r>
    <r>
      <rPr>
        <sz val="18"/>
        <rFont val="仿宋_GB2312"/>
        <family val="2"/>
        <charset val="-122"/>
      </rPr>
      <t>万平方米、绿化面积</t>
    </r>
    <r>
      <rPr>
        <sz val="18"/>
        <rFont val="Times New Roman"/>
        <family val="2"/>
        <charset val="-122"/>
      </rPr>
      <t>1.9</t>
    </r>
    <r>
      <rPr>
        <sz val="18"/>
        <rFont val="仿宋_GB2312"/>
        <family val="2"/>
        <charset val="-122"/>
      </rPr>
      <t>万平方米、其他面积为</t>
    </r>
    <r>
      <rPr>
        <sz val="18"/>
        <rFont val="Times New Roman"/>
        <family val="2"/>
        <charset val="-122"/>
      </rPr>
      <t>0.8</t>
    </r>
    <r>
      <rPr>
        <sz val="18"/>
        <rFont val="仿宋_GB2312"/>
        <family val="2"/>
        <charset val="-122"/>
      </rPr>
      <t>万平方米</t>
    </r>
  </si>
  <si>
    <r>
      <rPr>
        <sz val="18"/>
        <rFont val="仿宋_GB2312"/>
        <family val="2"/>
        <charset val="-122"/>
      </rPr>
      <t>一期工程基本完工</t>
    </r>
  </si>
  <si>
    <r>
      <rPr>
        <sz val="18"/>
        <rFont val="仿宋_GB2312"/>
        <family val="2"/>
        <charset val="-122"/>
      </rPr>
      <t>一期完成总工程量的</t>
    </r>
    <r>
      <rPr>
        <sz val="18"/>
        <rFont val="Times New Roman"/>
        <family val="2"/>
        <charset val="-122"/>
      </rPr>
      <t>85%</t>
    </r>
  </si>
  <si>
    <r>
      <rPr>
        <sz val="18"/>
        <rFont val="仿宋_GB2312"/>
        <family val="2"/>
        <charset val="-122"/>
      </rPr>
      <t>一期完成总工程量的</t>
    </r>
    <r>
      <rPr>
        <sz val="18"/>
        <rFont val="Times New Roman"/>
        <family val="2"/>
        <charset val="-122"/>
      </rPr>
      <t>90%</t>
    </r>
  </si>
  <si>
    <r>
      <rPr>
        <sz val="18"/>
        <rFont val="仿宋_GB2312"/>
        <family val="2"/>
        <charset val="-122"/>
      </rPr>
      <t>一期完成总工程量的</t>
    </r>
    <r>
      <rPr>
        <sz val="18"/>
        <rFont val="Times New Roman"/>
        <family val="2"/>
        <charset val="-122"/>
      </rPr>
      <t>95%</t>
    </r>
  </si>
  <si>
    <r>
      <rPr>
        <sz val="18"/>
        <rFont val="仿宋_GB2312"/>
        <family val="2"/>
        <charset val="-122"/>
      </rPr>
      <t>银海小区</t>
    </r>
    <r>
      <rPr>
        <sz val="18"/>
        <rFont val="Times New Roman"/>
        <family val="2"/>
        <charset val="-122"/>
      </rPr>
      <t>1#</t>
    </r>
    <r>
      <rPr>
        <sz val="18"/>
        <rFont val="仿宋_GB2312"/>
        <family val="2"/>
        <charset val="-122"/>
      </rPr>
      <t>楼</t>
    </r>
  </si>
  <si>
    <r>
      <rPr>
        <sz val="18"/>
        <rFont val="仿宋_GB2312"/>
        <family val="2"/>
        <charset val="-122"/>
      </rPr>
      <t>用地面积</t>
    </r>
    <r>
      <rPr>
        <sz val="18"/>
        <rFont val="Times New Roman"/>
        <family val="2"/>
        <charset val="-122"/>
      </rPr>
      <t>6796.7</t>
    </r>
    <r>
      <rPr>
        <sz val="18"/>
        <rFont val="仿宋_GB2312"/>
        <family val="2"/>
        <charset val="-122"/>
      </rPr>
      <t>平方米，总建筑面积</t>
    </r>
    <r>
      <rPr>
        <sz val="18"/>
        <rFont val="Times New Roman"/>
        <family val="2"/>
        <charset val="-122"/>
      </rPr>
      <t>25885</t>
    </r>
    <r>
      <rPr>
        <sz val="18"/>
        <rFont val="仿宋_GB2312"/>
        <family val="2"/>
        <charset val="-122"/>
      </rPr>
      <t>平方米</t>
    </r>
  </si>
  <si>
    <r>
      <rPr>
        <sz val="18"/>
        <rFont val="仿宋_GB2312"/>
        <family val="2"/>
        <charset val="-122"/>
      </rPr>
      <t>进行规划总平及方案调整审批；深基坑支护设计、专家论证，支护排桩及冠梁</t>
    </r>
    <r>
      <rPr>
        <sz val="18"/>
        <rFont val="Times New Roman"/>
        <family val="2"/>
        <charset val="-122"/>
      </rPr>
      <t>50%</t>
    </r>
  </si>
  <si>
    <r>
      <t xml:space="preserve">  </t>
    </r>
    <r>
      <rPr>
        <sz val="18"/>
        <rFont val="仿宋_GB2312"/>
        <family val="2"/>
        <charset val="-122"/>
      </rPr>
      <t>完成施工图变更设计及审查；支护排桩及冠梁施工，土方开挖，</t>
    </r>
    <r>
      <rPr>
        <sz val="18"/>
        <rFont val="Times New Roman"/>
        <family val="2"/>
        <charset val="-122"/>
      </rPr>
      <t xml:space="preserve">    </t>
    </r>
    <r>
      <rPr>
        <sz val="18"/>
        <rFont val="仿宋_GB2312"/>
        <family val="2"/>
        <charset val="-122"/>
      </rPr>
      <t>地下室施工</t>
    </r>
    <r>
      <rPr>
        <sz val="18"/>
        <rFont val="Times New Roman"/>
        <family val="2"/>
        <charset val="-122"/>
      </rPr>
      <t>40%</t>
    </r>
  </si>
  <si>
    <r>
      <t>1-12</t>
    </r>
    <r>
      <rPr>
        <sz val="18"/>
        <rFont val="仿宋_GB2312"/>
        <family val="2"/>
        <charset val="-122"/>
      </rPr>
      <t>层主体结构</t>
    </r>
  </si>
  <si>
    <r>
      <t>13-20</t>
    </r>
    <r>
      <rPr>
        <sz val="18"/>
        <rFont val="仿宋_GB2312"/>
        <family val="2"/>
        <charset val="-122"/>
      </rPr>
      <t>层主体结构；</t>
    </r>
    <r>
      <rPr>
        <sz val="18"/>
        <rFont val="Times New Roman"/>
        <family val="2"/>
        <charset val="-122"/>
      </rPr>
      <t>1-4</t>
    </r>
    <r>
      <rPr>
        <sz val="18"/>
        <rFont val="仿宋_GB2312"/>
        <family val="2"/>
        <charset val="-122"/>
      </rPr>
      <t>层墙体砌筑</t>
    </r>
  </si>
  <si>
    <r>
      <rPr>
        <sz val="18"/>
        <rFont val="仿宋_GB2312"/>
        <family val="2"/>
        <charset val="-122"/>
      </rPr>
      <t>融安县工业集中区租赁住房项目</t>
    </r>
  </si>
  <si>
    <r>
      <rPr>
        <sz val="18"/>
        <rFont val="仿宋_GB2312"/>
        <family val="2"/>
        <charset val="-122"/>
      </rPr>
      <t>融安县工业投资开发有限公司</t>
    </r>
  </si>
  <si>
    <r>
      <rPr>
        <sz val="18"/>
        <rFont val="仿宋_GB2312"/>
        <family val="2"/>
        <charset val="-122"/>
      </rPr>
      <t>项目规划用地</t>
    </r>
    <r>
      <rPr>
        <sz val="18"/>
        <rFont val="Times New Roman"/>
        <family val="2"/>
        <charset val="-122"/>
      </rPr>
      <t>33.23</t>
    </r>
    <r>
      <rPr>
        <sz val="18"/>
        <rFont val="仿宋_GB2312"/>
        <family val="2"/>
        <charset val="-122"/>
      </rPr>
      <t>亩。建设</t>
    </r>
    <r>
      <rPr>
        <sz val="18"/>
        <rFont val="Times New Roman"/>
        <family val="2"/>
        <charset val="-122"/>
      </rPr>
      <t>3</t>
    </r>
    <r>
      <rPr>
        <sz val="18"/>
        <rFont val="仿宋_GB2312"/>
        <family val="2"/>
        <charset val="-122"/>
      </rPr>
      <t>栋宿舍楼，</t>
    </r>
    <r>
      <rPr>
        <sz val="18"/>
        <rFont val="Times New Roman"/>
        <family val="2"/>
        <charset val="-122"/>
      </rPr>
      <t>1</t>
    </r>
    <r>
      <rPr>
        <sz val="18"/>
        <rFont val="仿宋_GB2312"/>
        <family val="2"/>
        <charset val="-122"/>
      </rPr>
      <t>栋配套综合楼，</t>
    </r>
    <r>
      <rPr>
        <sz val="18"/>
        <rFont val="Times New Roman"/>
        <family val="2"/>
        <charset val="-122"/>
      </rPr>
      <t>2</t>
    </r>
    <r>
      <rPr>
        <sz val="18"/>
        <rFont val="仿宋_GB2312"/>
        <family val="2"/>
        <charset val="-122"/>
      </rPr>
      <t>个门卫室，总建筑面积为</t>
    </r>
    <r>
      <rPr>
        <sz val="18"/>
        <rFont val="Times New Roman"/>
        <family val="2"/>
        <charset val="-122"/>
      </rPr>
      <t>13812.35</t>
    </r>
    <r>
      <rPr>
        <sz val="18"/>
        <rFont val="仿宋_GB2312"/>
        <family val="2"/>
        <charset val="-122"/>
      </rPr>
      <t>平方米等</t>
    </r>
  </si>
  <si>
    <r>
      <rPr>
        <sz val="18"/>
        <rFont val="仿宋_GB2312"/>
        <family val="2"/>
        <charset val="-122"/>
      </rPr>
      <t>完成施工招标，施工单位进场开工</t>
    </r>
  </si>
  <si>
    <r>
      <rPr>
        <sz val="18"/>
        <rFont val="仿宋_GB2312"/>
        <family val="2"/>
        <charset val="-122"/>
      </rPr>
      <t>完成总工程量的</t>
    </r>
    <r>
      <rPr>
        <sz val="18"/>
        <rFont val="Times New Roman"/>
        <family val="2"/>
        <charset val="-122"/>
      </rPr>
      <t>10%</t>
    </r>
  </si>
  <si>
    <r>
      <rPr>
        <sz val="18"/>
        <rFont val="仿宋_GB2312"/>
        <family val="2"/>
        <charset val="-122"/>
      </rPr>
      <t>完成总工程量的</t>
    </r>
    <r>
      <rPr>
        <sz val="18"/>
        <rFont val="Times New Roman"/>
        <family val="2"/>
        <charset val="-122"/>
      </rPr>
      <t>25%</t>
    </r>
  </si>
  <si>
    <r>
      <rPr>
        <sz val="18"/>
        <rFont val="仿宋_GB2312"/>
        <family val="2"/>
        <charset val="-122"/>
      </rPr>
      <t>完成总工程量的</t>
    </r>
    <r>
      <rPr>
        <sz val="18"/>
        <rFont val="Times New Roman"/>
        <family val="2"/>
        <charset val="-122"/>
      </rPr>
      <t>60%</t>
    </r>
  </si>
  <si>
    <r>
      <rPr>
        <sz val="18"/>
        <rFont val="仿宋_GB2312"/>
        <family val="2"/>
        <charset val="-122"/>
      </rPr>
      <t>三江县人才公寓（一期）</t>
    </r>
  </si>
  <si>
    <r>
      <rPr>
        <sz val="18"/>
        <rFont val="仿宋_GB2312"/>
        <family val="2"/>
        <charset val="-122"/>
      </rPr>
      <t>项目总用地面积为</t>
    </r>
    <r>
      <rPr>
        <sz val="18"/>
        <rFont val="Times New Roman"/>
        <family val="2"/>
        <charset val="-122"/>
      </rPr>
      <t>27.33</t>
    </r>
    <r>
      <rPr>
        <sz val="18"/>
        <rFont val="仿宋_GB2312"/>
        <family val="2"/>
        <charset val="-122"/>
      </rPr>
      <t>亩，分为两期进行建设，本项目为一期，其中一期用地面积为</t>
    </r>
    <r>
      <rPr>
        <sz val="18"/>
        <rFont val="Times New Roman"/>
        <family val="2"/>
        <charset val="-122"/>
      </rPr>
      <t>13092.94</t>
    </r>
    <r>
      <rPr>
        <sz val="18"/>
        <rFont val="仿宋_GB2312"/>
        <family val="2"/>
        <charset val="-122"/>
      </rPr>
      <t>平方米，二期用地面积为</t>
    </r>
    <r>
      <rPr>
        <sz val="18"/>
        <rFont val="Times New Roman"/>
        <family val="2"/>
        <charset val="-122"/>
      </rPr>
      <t>5130.51</t>
    </r>
    <r>
      <rPr>
        <sz val="18"/>
        <rFont val="仿宋_GB2312"/>
        <family val="2"/>
        <charset val="-122"/>
      </rPr>
      <t>平方米；一期总建筑面积</t>
    </r>
    <r>
      <rPr>
        <sz val="18"/>
        <rFont val="Times New Roman"/>
        <family val="2"/>
        <charset val="-122"/>
      </rPr>
      <t>16499.27</t>
    </r>
    <r>
      <rPr>
        <sz val="18"/>
        <rFont val="仿宋_GB2312"/>
        <family val="2"/>
        <charset val="-122"/>
      </rPr>
      <t>平方米，共新增人才公寓</t>
    </r>
    <r>
      <rPr>
        <sz val="18"/>
        <rFont val="Times New Roman"/>
        <family val="2"/>
        <charset val="-122"/>
      </rPr>
      <t>200</t>
    </r>
    <r>
      <rPr>
        <sz val="18"/>
        <rFont val="仿宋_GB2312"/>
        <family val="2"/>
        <charset val="-122"/>
      </rPr>
      <t>套</t>
    </r>
  </si>
  <si>
    <r>
      <rPr>
        <sz val="18"/>
        <rFont val="仿宋_GB2312"/>
        <family val="2"/>
        <charset val="-122"/>
      </rPr>
      <t>计划完成孔庄基础</t>
    </r>
  </si>
  <si>
    <r>
      <rPr>
        <sz val="18"/>
        <rFont val="仿宋_GB2312"/>
        <family val="2"/>
        <charset val="-122"/>
      </rPr>
      <t>完成总工程的</t>
    </r>
    <r>
      <rPr>
        <sz val="18"/>
        <rFont val="Times New Roman"/>
        <family val="2"/>
        <charset val="-122"/>
      </rPr>
      <t>30%</t>
    </r>
  </si>
  <si>
    <r>
      <rPr>
        <sz val="18"/>
        <rFont val="仿宋_GB2312"/>
        <family val="2"/>
        <charset val="-122"/>
      </rPr>
      <t>计划完成主体工程</t>
    </r>
  </si>
  <si>
    <r>
      <rPr>
        <sz val="18"/>
        <rFont val="仿宋_GB2312"/>
        <family val="2"/>
        <charset val="-122"/>
      </rPr>
      <t>计划完成装修</t>
    </r>
  </si>
  <si>
    <r>
      <rPr>
        <sz val="18"/>
        <rFont val="仿宋_GB2312"/>
        <family val="2"/>
        <charset val="-122"/>
      </rPr>
      <t>鹿寨县城南新区城中村（小屯结屯）改造</t>
    </r>
  </si>
  <si>
    <r>
      <rPr>
        <sz val="18"/>
        <rFont val="仿宋_GB2312"/>
        <family val="2"/>
        <charset val="-122"/>
      </rPr>
      <t>鹿寨县祥鹿投资有限责任公司</t>
    </r>
  </si>
  <si>
    <r>
      <rPr>
        <sz val="18"/>
        <rFont val="仿宋_GB2312"/>
        <family val="2"/>
        <charset val="-122"/>
      </rPr>
      <t>总建筑面积</t>
    </r>
    <r>
      <rPr>
        <sz val="18"/>
        <rFont val="Times New Roman"/>
        <family val="2"/>
        <charset val="-122"/>
      </rPr>
      <t>23.3</t>
    </r>
    <r>
      <rPr>
        <sz val="18"/>
        <rFont val="仿宋_GB2312"/>
        <family val="2"/>
        <charset val="-122"/>
      </rPr>
      <t>万平方米</t>
    </r>
  </si>
  <si>
    <r>
      <rPr>
        <sz val="18"/>
        <rFont val="仿宋_GB2312"/>
        <family val="2"/>
        <charset val="-122"/>
      </rPr>
      <t>完成总工程量</t>
    </r>
    <r>
      <rPr>
        <sz val="18"/>
        <rFont val="Times New Roman"/>
        <family val="2"/>
        <charset val="-122"/>
      </rPr>
      <t>75%</t>
    </r>
  </si>
  <si>
    <r>
      <rPr>
        <sz val="18"/>
        <rFont val="仿宋_GB2312"/>
        <family val="2"/>
        <charset val="-122"/>
      </rPr>
      <t>完成总工程量</t>
    </r>
    <r>
      <rPr>
        <sz val="18"/>
        <rFont val="Times New Roman"/>
        <family val="2"/>
        <charset val="-122"/>
      </rPr>
      <t>83%</t>
    </r>
  </si>
  <si>
    <r>
      <rPr>
        <sz val="18"/>
        <rFont val="仿宋_GB2312"/>
        <family val="2"/>
        <charset val="-122"/>
      </rPr>
      <t>完成总工程量</t>
    </r>
    <r>
      <rPr>
        <sz val="18"/>
        <rFont val="Times New Roman"/>
        <family val="2"/>
        <charset val="-122"/>
      </rPr>
      <t>90%</t>
    </r>
  </si>
  <si>
    <r>
      <rPr>
        <sz val="18"/>
        <rFont val="仿宋_GB2312"/>
        <family val="2"/>
        <charset val="-122"/>
      </rPr>
      <t>完成总工程量</t>
    </r>
    <r>
      <rPr>
        <sz val="18"/>
        <rFont val="Times New Roman"/>
        <family val="2"/>
        <charset val="-122"/>
      </rPr>
      <t>100%</t>
    </r>
  </si>
  <si>
    <r>
      <rPr>
        <sz val="18"/>
        <rFont val="仿宋_GB2312"/>
        <family val="2"/>
        <charset val="-122"/>
      </rPr>
      <t>鹿寨县鹿寨镇片区棚户改造（二期）</t>
    </r>
  </si>
  <si>
    <r>
      <rPr>
        <sz val="18"/>
        <rFont val="仿宋_GB2312"/>
        <family val="2"/>
        <charset val="-122"/>
      </rPr>
      <t>总建筑面积</t>
    </r>
    <r>
      <rPr>
        <sz val="18"/>
        <rFont val="Times New Roman"/>
        <family val="2"/>
        <charset val="-122"/>
      </rPr>
      <t>24.8</t>
    </r>
    <r>
      <rPr>
        <sz val="18"/>
        <rFont val="仿宋_GB2312"/>
        <family val="2"/>
        <charset val="-122"/>
      </rPr>
      <t>万平方米</t>
    </r>
  </si>
  <si>
    <r>
      <rPr>
        <sz val="18"/>
        <rFont val="仿宋_GB2312"/>
        <family val="2"/>
        <charset val="-122"/>
      </rPr>
      <t>完成总工程量的</t>
    </r>
    <r>
      <rPr>
        <sz val="18"/>
        <rFont val="Times New Roman"/>
        <family val="2"/>
        <charset val="-122"/>
      </rPr>
      <t>92%</t>
    </r>
  </si>
  <si>
    <r>
      <rPr>
        <sz val="18"/>
        <rFont val="仿宋_GB2312"/>
        <family val="2"/>
        <charset val="-122"/>
      </rPr>
      <t>完成总工程量的</t>
    </r>
    <r>
      <rPr>
        <sz val="18"/>
        <rFont val="Times New Roman"/>
        <family val="2"/>
        <charset val="-122"/>
      </rPr>
      <t>95%</t>
    </r>
  </si>
  <si>
    <r>
      <rPr>
        <sz val="18"/>
        <rFont val="仿宋_GB2312"/>
        <family val="2"/>
        <charset val="-122"/>
      </rPr>
      <t>完成总工程量的</t>
    </r>
    <r>
      <rPr>
        <sz val="18"/>
        <rFont val="Times New Roman"/>
        <family val="2"/>
        <charset val="-122"/>
      </rPr>
      <t>98%</t>
    </r>
  </si>
  <si>
    <r>
      <rPr>
        <sz val="18"/>
        <rFont val="仿宋_GB2312"/>
        <family val="2"/>
        <charset val="-122"/>
      </rPr>
      <t>中房中新府一期</t>
    </r>
  </si>
  <si>
    <r>
      <rPr>
        <sz val="18"/>
        <rFont val="仿宋_GB2312"/>
        <family val="2"/>
        <charset val="-122"/>
      </rPr>
      <t>柳州市房地产责任有限公司</t>
    </r>
  </si>
  <si>
    <r>
      <rPr>
        <sz val="18"/>
        <rFont val="仿宋_GB2312"/>
        <family val="2"/>
        <charset val="-122"/>
      </rPr>
      <t>项目用地面积约</t>
    </r>
    <r>
      <rPr>
        <sz val="18"/>
        <rFont val="Times New Roman"/>
        <family val="2"/>
        <charset val="-122"/>
      </rPr>
      <t>34831.06</t>
    </r>
    <r>
      <rPr>
        <sz val="18"/>
        <rFont val="仿宋_GB2312"/>
        <family val="2"/>
        <charset val="-122"/>
      </rPr>
      <t>平方米。总建筑面积</t>
    </r>
    <r>
      <rPr>
        <sz val="18"/>
        <rFont val="Times New Roman"/>
        <family val="2"/>
        <charset val="-122"/>
      </rPr>
      <t>135729.54</t>
    </r>
    <r>
      <rPr>
        <sz val="18"/>
        <rFont val="仿宋_GB2312"/>
        <family val="2"/>
        <charset val="-122"/>
      </rPr>
      <t>平方米。主要建设住宅楼、绿化、地下室及配套附属设施</t>
    </r>
  </si>
  <si>
    <r>
      <rPr>
        <sz val="18"/>
        <rFont val="仿宋_GB2312"/>
        <family val="2"/>
        <charset val="-122"/>
      </rPr>
      <t>完成总工程量的</t>
    </r>
    <r>
      <rPr>
        <sz val="18"/>
        <rFont val="Times New Roman"/>
        <family val="2"/>
        <charset val="-122"/>
      </rPr>
      <t>85%</t>
    </r>
    <r>
      <rPr>
        <sz val="18"/>
        <rFont val="仿宋_GB2312"/>
        <family val="2"/>
        <charset val="-122"/>
      </rPr>
      <t>，进行外立面及配套水电气、绿化施工。</t>
    </r>
  </si>
  <si>
    <r>
      <rPr>
        <sz val="18"/>
        <rFont val="仿宋_GB2312"/>
        <family val="2"/>
        <charset val="-122"/>
      </rPr>
      <t>完成总工程量的</t>
    </r>
    <r>
      <rPr>
        <sz val="18"/>
        <rFont val="Times New Roman"/>
        <family val="2"/>
        <charset val="-122"/>
      </rPr>
      <t>90%</t>
    </r>
    <r>
      <rPr>
        <sz val="18"/>
        <rFont val="仿宋_GB2312"/>
        <family val="2"/>
        <charset val="-122"/>
      </rPr>
      <t>，进行外立面及配套水电气、绿化施工。</t>
    </r>
  </si>
  <si>
    <r>
      <rPr>
        <sz val="18"/>
        <rFont val="仿宋_GB2312"/>
        <family val="2"/>
        <charset val="-122"/>
      </rPr>
      <t>完成总工程量的</t>
    </r>
    <r>
      <rPr>
        <sz val="18"/>
        <rFont val="Times New Roman"/>
        <family val="2"/>
        <charset val="-122"/>
      </rPr>
      <t>95%</t>
    </r>
    <r>
      <rPr>
        <sz val="18"/>
        <rFont val="仿宋_GB2312"/>
        <family val="2"/>
        <charset val="-122"/>
      </rPr>
      <t>，进行配套水电气、绿化施工</t>
    </r>
  </si>
  <si>
    <r>
      <rPr>
        <sz val="18"/>
        <rFont val="仿宋_GB2312"/>
        <family val="2"/>
        <charset val="-122"/>
      </rPr>
      <t>完成总工程量的</t>
    </r>
    <r>
      <rPr>
        <sz val="18"/>
        <rFont val="Times New Roman"/>
        <family val="2"/>
        <charset val="-122"/>
      </rPr>
      <t>100%</t>
    </r>
  </si>
  <si>
    <r>
      <rPr>
        <sz val="18"/>
        <rFont val="仿宋_GB2312"/>
        <family val="2"/>
        <charset val="-122"/>
      </rPr>
      <t>柳东新区人才中心（二期）</t>
    </r>
  </si>
  <si>
    <r>
      <rPr>
        <sz val="18"/>
        <rFont val="仿宋_GB2312"/>
        <family val="2"/>
        <charset val="-122"/>
      </rPr>
      <t>用地面积</t>
    </r>
    <r>
      <rPr>
        <sz val="18"/>
        <rFont val="Times New Roman"/>
        <family val="2"/>
        <charset val="-122"/>
      </rPr>
      <t>10008.47</t>
    </r>
    <r>
      <rPr>
        <sz val="18"/>
        <rFont val="仿宋_GB2312"/>
        <family val="2"/>
        <charset val="-122"/>
      </rPr>
      <t>平方米，总建筑面积</t>
    </r>
    <r>
      <rPr>
        <sz val="18"/>
        <rFont val="Times New Roman"/>
        <family val="2"/>
        <charset val="-122"/>
      </rPr>
      <t>45441.23</t>
    </r>
    <r>
      <rPr>
        <sz val="18"/>
        <rFont val="仿宋_GB2312"/>
        <family val="2"/>
        <charset val="-122"/>
      </rPr>
      <t>平方米</t>
    </r>
  </si>
  <si>
    <r>
      <rPr>
        <sz val="18"/>
        <rFont val="仿宋_GB2312"/>
        <family val="2"/>
        <charset val="-122"/>
      </rPr>
      <t>幕墙完成</t>
    </r>
    <r>
      <rPr>
        <sz val="18"/>
        <rFont val="Times New Roman"/>
        <family val="2"/>
        <charset val="-122"/>
      </rPr>
      <t>90%</t>
    </r>
    <r>
      <rPr>
        <sz val="18"/>
        <rFont val="仿宋_GB2312"/>
        <family val="2"/>
        <charset val="-122"/>
      </rPr>
      <t>，精装铺装完成</t>
    </r>
    <r>
      <rPr>
        <sz val="18"/>
        <rFont val="Times New Roman"/>
        <family val="2"/>
        <charset val="-122"/>
      </rPr>
      <t>90%</t>
    </r>
    <r>
      <rPr>
        <sz val="18"/>
        <rFont val="仿宋_GB2312"/>
        <family val="2"/>
        <charset val="-122"/>
      </rPr>
      <t>，吊顶完成，室外完成</t>
    </r>
    <r>
      <rPr>
        <sz val="18"/>
        <rFont val="Times New Roman"/>
        <family val="2"/>
        <charset val="-122"/>
      </rPr>
      <t>50%</t>
    </r>
  </si>
  <si>
    <r>
      <rPr>
        <sz val="18"/>
        <rFont val="仿宋_GB2312"/>
        <family val="2"/>
        <charset val="-122"/>
      </rPr>
      <t>幕墙完成，精装铺装完成，吊顶完成，室外完成</t>
    </r>
    <r>
      <rPr>
        <sz val="18"/>
        <rFont val="Times New Roman"/>
        <family val="2"/>
        <charset val="-122"/>
      </rPr>
      <t>80%</t>
    </r>
  </si>
  <si>
    <r>
      <rPr>
        <sz val="18"/>
        <rFont val="仿宋_GB2312"/>
        <family val="2"/>
        <charset val="-122"/>
      </rPr>
      <t>幕墙完成，精装铺装完成，吊顶完成，室外完成。家具完成</t>
    </r>
    <r>
      <rPr>
        <sz val="18"/>
        <rFont val="Times New Roman"/>
        <family val="2"/>
        <charset val="-122"/>
      </rPr>
      <t>50%</t>
    </r>
  </si>
  <si>
    <r>
      <rPr>
        <sz val="18"/>
        <rFont val="仿宋_GB2312"/>
        <family val="2"/>
        <charset val="-122"/>
      </rPr>
      <t>柳南区</t>
    </r>
    <r>
      <rPr>
        <sz val="18"/>
        <rFont val="Times New Roman"/>
        <family val="2"/>
        <charset val="-122"/>
      </rPr>
      <t>2022</t>
    </r>
    <r>
      <rPr>
        <sz val="18"/>
        <rFont val="仿宋_GB2312"/>
        <family val="2"/>
        <charset val="-122"/>
      </rPr>
      <t>年老旧小区改造项目</t>
    </r>
  </si>
  <si>
    <r>
      <rPr>
        <sz val="18"/>
        <rFont val="仿宋_GB2312"/>
        <family val="2"/>
        <charset val="-122"/>
      </rPr>
      <t>计划改造</t>
    </r>
    <r>
      <rPr>
        <sz val="18"/>
        <rFont val="Times New Roman"/>
        <family val="2"/>
        <charset val="-122"/>
      </rPr>
      <t>26</t>
    </r>
    <r>
      <rPr>
        <sz val="18"/>
        <rFont val="仿宋_GB2312"/>
        <family val="2"/>
        <charset val="-122"/>
      </rPr>
      <t>个老旧小区，改造路面面积约</t>
    </r>
    <r>
      <rPr>
        <sz val="18"/>
        <rFont val="Times New Roman"/>
        <family val="2"/>
        <charset val="-122"/>
      </rPr>
      <t>2</t>
    </r>
    <r>
      <rPr>
        <sz val="18"/>
        <rFont val="仿宋_GB2312"/>
        <family val="2"/>
        <charset val="-122"/>
      </rPr>
      <t>万平方米</t>
    </r>
  </si>
  <si>
    <r>
      <rPr>
        <sz val="18"/>
        <rFont val="仿宋_GB2312"/>
        <family val="2"/>
        <charset val="-122"/>
      </rPr>
      <t>一季度完成总工程量的</t>
    </r>
    <r>
      <rPr>
        <sz val="18"/>
        <rFont val="Times New Roman"/>
        <family val="2"/>
        <charset val="-122"/>
      </rPr>
      <t>20%</t>
    </r>
  </si>
  <si>
    <r>
      <rPr>
        <sz val="18"/>
        <rFont val="仿宋_GB2312"/>
        <family val="2"/>
        <charset val="-122"/>
      </rPr>
      <t>二季度完成总工程量的</t>
    </r>
    <r>
      <rPr>
        <sz val="18"/>
        <rFont val="Times New Roman"/>
        <family val="2"/>
        <charset val="-122"/>
      </rPr>
      <t>40%</t>
    </r>
  </si>
  <si>
    <r>
      <rPr>
        <sz val="18"/>
        <rFont val="仿宋_GB2312"/>
        <family val="2"/>
        <charset val="-122"/>
      </rPr>
      <t>三季度完成总工程量的</t>
    </r>
    <r>
      <rPr>
        <sz val="18"/>
        <rFont val="Times New Roman"/>
        <family val="2"/>
        <charset val="-122"/>
      </rPr>
      <t>80%</t>
    </r>
  </si>
  <si>
    <r>
      <rPr>
        <sz val="18"/>
        <rFont val="仿宋_GB2312"/>
        <family val="2"/>
        <charset val="-122"/>
      </rPr>
      <t>柳州市</t>
    </r>
    <r>
      <rPr>
        <sz val="18"/>
        <rFont val="Times New Roman"/>
        <family val="2"/>
        <charset val="-122"/>
      </rPr>
      <t>2022</t>
    </r>
    <r>
      <rPr>
        <sz val="18"/>
        <rFont val="仿宋_GB2312"/>
        <family val="2"/>
        <charset val="-122"/>
      </rPr>
      <t>年市本级老旧小区改造项目</t>
    </r>
  </si>
  <si>
    <r>
      <rPr>
        <sz val="18"/>
        <rFont val="仿宋_GB2312"/>
        <family val="2"/>
        <charset val="-122"/>
      </rPr>
      <t>鑫泰公司</t>
    </r>
  </si>
  <si>
    <r>
      <rPr>
        <sz val="18"/>
        <rFont val="仿宋_GB2312"/>
        <family val="2"/>
        <charset val="-122"/>
      </rPr>
      <t>房产局宿舍、文惠路</t>
    </r>
    <r>
      <rPr>
        <sz val="18"/>
        <rFont val="Times New Roman"/>
        <family val="2"/>
        <charset val="-122"/>
      </rPr>
      <t>55</t>
    </r>
    <r>
      <rPr>
        <sz val="18"/>
        <rFont val="仿宋_GB2312"/>
        <family val="2"/>
        <charset val="-122"/>
      </rPr>
      <t>号、市科委宿舍、总工会宿舍、粮食局宿舍、教育局宿舍等</t>
    </r>
  </si>
  <si>
    <r>
      <rPr>
        <sz val="18"/>
        <rFont val="仿宋_GB2312"/>
        <family val="2"/>
        <charset val="-122"/>
      </rPr>
      <t>一季度完成总工程量的</t>
    </r>
    <r>
      <rPr>
        <sz val="18"/>
        <rFont val="Times New Roman"/>
        <family val="2"/>
        <charset val="-122"/>
      </rPr>
      <t>40%</t>
    </r>
  </si>
  <si>
    <r>
      <rPr>
        <sz val="18"/>
        <rFont val="仿宋_GB2312"/>
        <family val="2"/>
        <charset val="-122"/>
      </rPr>
      <t>二季度完成总工程量的</t>
    </r>
    <r>
      <rPr>
        <sz val="18"/>
        <rFont val="Times New Roman"/>
        <family val="2"/>
        <charset val="-122"/>
      </rPr>
      <t>60%</t>
    </r>
  </si>
  <si>
    <r>
      <rPr>
        <sz val="18"/>
        <rFont val="仿宋_GB2312"/>
        <family val="2"/>
        <charset val="-122"/>
      </rPr>
      <t>柳北区</t>
    </r>
    <r>
      <rPr>
        <sz val="18"/>
        <rFont val="Times New Roman"/>
        <family val="2"/>
        <charset val="-122"/>
      </rPr>
      <t>2022</t>
    </r>
    <r>
      <rPr>
        <sz val="18"/>
        <rFont val="仿宋_GB2312"/>
        <family val="2"/>
        <charset val="-122"/>
      </rPr>
      <t>年老旧小区改造项目</t>
    </r>
  </si>
  <si>
    <r>
      <rPr>
        <sz val="18"/>
        <rFont val="仿宋_GB2312"/>
        <family val="2"/>
        <charset val="-122"/>
      </rPr>
      <t>计划改造部队军休所、交警宿舍、白沙小苑、税局宿舍、景秀园西区等小区</t>
    </r>
  </si>
  <si>
    <r>
      <rPr>
        <sz val="18"/>
        <rFont val="仿宋_GB2312"/>
        <family val="2"/>
        <charset val="-122"/>
      </rPr>
      <t>鱼峰区</t>
    </r>
    <r>
      <rPr>
        <sz val="18"/>
        <rFont val="Times New Roman"/>
        <family val="2"/>
        <charset val="-122"/>
      </rPr>
      <t>2022</t>
    </r>
    <r>
      <rPr>
        <sz val="18"/>
        <rFont val="仿宋_GB2312"/>
        <family val="2"/>
        <charset val="-122"/>
      </rPr>
      <t>年老旧小区改造提升工程</t>
    </r>
  </si>
  <si>
    <r>
      <rPr>
        <sz val="18"/>
        <rFont val="仿宋_GB2312"/>
        <family val="2"/>
        <charset val="-122"/>
      </rPr>
      <t>鱼峰区住房和城乡建设局</t>
    </r>
  </si>
  <si>
    <r>
      <rPr>
        <sz val="18"/>
        <rFont val="仿宋_GB2312"/>
        <family val="2"/>
        <charset val="-122"/>
      </rPr>
      <t>计划改造盘龙村、京港小区、市卫宿舍等</t>
    </r>
    <r>
      <rPr>
        <sz val="18"/>
        <rFont val="Times New Roman"/>
        <family val="2"/>
        <charset val="-122"/>
      </rPr>
      <t>27</t>
    </r>
    <r>
      <rPr>
        <sz val="18"/>
        <rFont val="仿宋_GB2312"/>
        <family val="2"/>
        <charset val="-122"/>
      </rPr>
      <t>个小区，改造</t>
    </r>
    <r>
      <rPr>
        <sz val="18"/>
        <rFont val="Times New Roman"/>
        <family val="2"/>
        <charset val="-122"/>
      </rPr>
      <t>8234</t>
    </r>
    <r>
      <rPr>
        <sz val="18"/>
        <rFont val="仿宋_GB2312"/>
        <family val="2"/>
        <charset val="-122"/>
      </rPr>
      <t>户</t>
    </r>
  </si>
  <si>
    <r>
      <rPr>
        <sz val="18"/>
        <rFont val="仿宋_GB2312"/>
        <family val="2"/>
        <charset val="-122"/>
      </rPr>
      <t>主体工程已全部竣工，配套基础设施工程预计第一季度完成工程总进度的</t>
    </r>
    <r>
      <rPr>
        <sz val="18"/>
        <rFont val="Times New Roman"/>
        <family val="2"/>
        <charset val="-122"/>
      </rPr>
      <t>30%</t>
    </r>
  </si>
  <si>
    <r>
      <rPr>
        <sz val="18"/>
        <rFont val="仿宋_GB2312"/>
        <family val="2"/>
        <charset val="-122"/>
      </rPr>
      <t>第二季度完成工程总进度</t>
    </r>
    <r>
      <rPr>
        <sz val="18"/>
        <rFont val="Times New Roman"/>
        <family val="2"/>
        <charset val="-122"/>
      </rPr>
      <t>50%</t>
    </r>
  </si>
  <si>
    <r>
      <rPr>
        <sz val="18"/>
        <rFont val="仿宋_GB2312"/>
        <family val="2"/>
        <charset val="-122"/>
      </rPr>
      <t>第三季度完成工程总进度的</t>
    </r>
    <r>
      <rPr>
        <sz val="18"/>
        <rFont val="Times New Roman"/>
        <family val="2"/>
        <charset val="-122"/>
      </rPr>
      <t>80%</t>
    </r>
  </si>
  <si>
    <r>
      <rPr>
        <sz val="18"/>
        <rFont val="仿宋_GB2312"/>
        <family val="2"/>
        <charset val="-122"/>
      </rPr>
      <t>滨江嘉苑</t>
    </r>
  </si>
  <si>
    <r>
      <rPr>
        <sz val="18"/>
        <rFont val="仿宋_GB2312"/>
        <family val="2"/>
        <charset val="-122"/>
      </rPr>
      <t>融安县德圣投资有限公司</t>
    </r>
  </si>
  <si>
    <r>
      <rPr>
        <sz val="18"/>
        <rFont val="仿宋_GB2312"/>
        <family val="2"/>
        <charset val="-122"/>
      </rPr>
      <t>总建筑面积</t>
    </r>
    <r>
      <rPr>
        <sz val="18"/>
        <rFont val="Times New Roman"/>
        <family val="2"/>
        <charset val="-122"/>
      </rPr>
      <t>1.8</t>
    </r>
    <r>
      <rPr>
        <sz val="18"/>
        <rFont val="仿宋_GB2312"/>
        <family val="2"/>
        <charset val="-122"/>
      </rPr>
      <t>万平方米</t>
    </r>
  </si>
  <si>
    <r>
      <rPr>
        <sz val="18"/>
        <rFont val="仿宋_GB2312"/>
        <family val="2"/>
        <charset val="-122"/>
      </rPr>
      <t>完成总工程量的</t>
    </r>
    <r>
      <rPr>
        <sz val="18"/>
        <rFont val="Times New Roman"/>
        <family val="2"/>
        <charset val="-122"/>
      </rPr>
      <t>62.5%</t>
    </r>
    <r>
      <rPr>
        <sz val="18"/>
        <rFont val="仿宋_GB2312"/>
        <family val="2"/>
        <charset val="-122"/>
      </rPr>
      <t>，已完成基础结构施工，同步开展主体结构施工工作</t>
    </r>
    <r>
      <rPr>
        <sz val="18"/>
        <rFont val="Times New Roman"/>
        <family val="2"/>
        <charset val="-122"/>
      </rPr>
      <t>90%</t>
    </r>
  </si>
  <si>
    <r>
      <rPr>
        <sz val="18"/>
        <rFont val="仿宋_GB2312"/>
        <family val="2"/>
        <charset val="-122"/>
      </rPr>
      <t>完成总工程量的</t>
    </r>
    <r>
      <rPr>
        <sz val="18"/>
        <rFont val="Times New Roman"/>
        <family val="2"/>
        <charset val="-122"/>
      </rPr>
      <t>75%</t>
    </r>
    <r>
      <rPr>
        <sz val="18"/>
        <rFont val="仿宋_GB2312"/>
        <family val="2"/>
        <charset val="-122"/>
      </rPr>
      <t>，完成主体结构施工等工作，开展二次结构、装修工程施工</t>
    </r>
  </si>
  <si>
    <r>
      <rPr>
        <sz val="18"/>
        <rFont val="仿宋_GB2312"/>
        <family val="2"/>
        <charset val="-122"/>
      </rPr>
      <t>完成总工程量的</t>
    </r>
    <r>
      <rPr>
        <sz val="18"/>
        <rFont val="Times New Roman"/>
        <family val="2"/>
        <charset val="-122"/>
      </rPr>
      <t>90%</t>
    </r>
    <r>
      <rPr>
        <sz val="18"/>
        <rFont val="仿宋_GB2312"/>
        <family val="2"/>
        <charset val="-122"/>
      </rPr>
      <t>，已完成主体结构，下步计划室内外收尾、室外配套工程、各项检测验收工作</t>
    </r>
  </si>
  <si>
    <r>
      <rPr>
        <sz val="18"/>
        <rFont val="仿宋_GB2312"/>
        <family val="2"/>
        <charset val="-122"/>
      </rPr>
      <t>完成总工程量的</t>
    </r>
    <r>
      <rPr>
        <sz val="18"/>
        <rFont val="Times New Roman"/>
        <family val="2"/>
        <charset val="-122"/>
      </rPr>
      <t>100%</t>
    </r>
    <r>
      <rPr>
        <sz val="18"/>
        <rFont val="仿宋_GB2312"/>
        <family val="2"/>
        <charset val="-122"/>
      </rPr>
      <t>，正在室内外收尾、室外配套工程、各项检测验收工作</t>
    </r>
  </si>
  <si>
    <r>
      <rPr>
        <sz val="18"/>
        <rFont val="仿宋_GB2312"/>
        <family val="2"/>
        <charset val="-122"/>
      </rPr>
      <t>原柳州市第三棉纺织厂集资建房项目</t>
    </r>
  </si>
  <si>
    <r>
      <rPr>
        <sz val="18"/>
        <rFont val="仿宋_GB2312"/>
        <family val="2"/>
        <charset val="-122"/>
      </rPr>
      <t>项目计划新建三栋住宅楼，一层地下室，建筑面积共计</t>
    </r>
    <r>
      <rPr>
        <sz val="18"/>
        <rFont val="Times New Roman"/>
        <family val="2"/>
        <charset val="-122"/>
      </rPr>
      <t>15172.49</t>
    </r>
    <r>
      <rPr>
        <sz val="18"/>
        <rFont val="仿宋_GB2312"/>
        <family val="2"/>
        <charset val="-122"/>
      </rPr>
      <t>平方米</t>
    </r>
  </si>
  <si>
    <r>
      <rPr>
        <sz val="18"/>
        <rFont val="仿宋_GB2312"/>
        <family val="2"/>
        <charset val="-122"/>
      </rPr>
      <t>支护桩及冠梁施工</t>
    </r>
    <r>
      <rPr>
        <sz val="18"/>
        <rFont val="Times New Roman"/>
        <family val="2"/>
        <charset val="-122"/>
      </rPr>
      <t>,</t>
    </r>
    <r>
      <rPr>
        <sz val="18"/>
        <rFont val="仿宋_GB2312"/>
        <family val="2"/>
        <charset val="-122"/>
      </rPr>
      <t>基坑土方开挖、破除岩石、桩间及边坡喷锚，地下室垫层及防水施工，地下室筏板施工</t>
    </r>
  </si>
  <si>
    <r>
      <rPr>
        <sz val="18"/>
        <rFont val="仿宋_GB2312"/>
        <family val="2"/>
        <charset val="-122"/>
      </rPr>
      <t>地下室墙柱、梁、顶板施工，地下室外侧防水及回填土施工，</t>
    </r>
    <r>
      <rPr>
        <sz val="18"/>
        <rFont val="Times New Roman"/>
        <family val="2"/>
        <charset val="-122"/>
      </rPr>
      <t>36#</t>
    </r>
    <r>
      <rPr>
        <sz val="18"/>
        <rFont val="仿宋_GB2312"/>
        <family val="2"/>
        <charset val="-122"/>
      </rPr>
      <t>～</t>
    </r>
    <r>
      <rPr>
        <sz val="18"/>
        <rFont val="Times New Roman"/>
        <family val="2"/>
        <charset val="-122"/>
      </rPr>
      <t>38#</t>
    </r>
    <r>
      <rPr>
        <sz val="18"/>
        <rFont val="仿宋_GB2312"/>
        <family val="2"/>
        <charset val="-122"/>
      </rPr>
      <t>楼、公厕及垃圾收集点主体施工</t>
    </r>
  </si>
  <si>
    <r>
      <rPr>
        <sz val="18"/>
        <rFont val="仿宋_GB2312"/>
        <family val="2"/>
        <charset val="-122"/>
      </rPr>
      <t>水电、消防、人防安装</t>
    </r>
  </si>
  <si>
    <r>
      <rPr>
        <sz val="18"/>
        <rFont val="仿宋_GB2312"/>
        <family val="2"/>
        <charset val="-122"/>
      </rPr>
      <t>清理、整改、竣工验收</t>
    </r>
  </si>
  <si>
    <r>
      <rPr>
        <sz val="18"/>
        <rFont val="仿宋_GB2312"/>
        <family val="2"/>
        <charset val="-122"/>
      </rPr>
      <t>一、生态修复</t>
    </r>
  </si>
  <si>
    <r>
      <rPr>
        <sz val="18"/>
        <rFont val="仿宋_GB2312"/>
        <family val="2"/>
        <charset val="-122"/>
      </rPr>
      <t>柳州市香兰河流域生态综合治理</t>
    </r>
    <r>
      <rPr>
        <sz val="18"/>
        <rFont val="Times New Roman"/>
        <family val="2"/>
        <charset val="-122"/>
      </rPr>
      <t>EOD</t>
    </r>
    <r>
      <rPr>
        <sz val="18"/>
        <rFont val="仿宋_GB2312"/>
        <family val="2"/>
        <charset val="-122"/>
      </rPr>
      <t>项目</t>
    </r>
  </si>
  <si>
    <r>
      <rPr>
        <sz val="18"/>
        <rFont val="仿宋_GB2312"/>
        <family val="2"/>
        <charset val="-122"/>
      </rPr>
      <t>柳北区</t>
    </r>
    <r>
      <rPr>
        <sz val="18"/>
        <rFont val="Times New Roman"/>
        <family val="2"/>
        <charset val="-122"/>
      </rPr>
      <t xml:space="preserve">
</t>
    </r>
    <r>
      <rPr>
        <sz val="18"/>
        <rFont val="仿宋_GB2312"/>
        <family val="2"/>
        <charset val="-122"/>
      </rPr>
      <t>北部生态新区</t>
    </r>
  </si>
  <si>
    <r>
      <rPr>
        <sz val="18"/>
        <rFont val="仿宋_GB2312"/>
        <family val="2"/>
        <charset val="-122"/>
      </rPr>
      <t>包括</t>
    </r>
    <r>
      <rPr>
        <sz val="18"/>
        <rFont val="Times New Roman"/>
        <family val="2"/>
        <charset val="-122"/>
      </rPr>
      <t>4</t>
    </r>
    <r>
      <rPr>
        <sz val="18"/>
        <rFont val="仿宋_GB2312"/>
        <family val="2"/>
        <charset val="-122"/>
      </rPr>
      <t>个子项目，分别为柳州市香兰河流域综合治理工程项目、柳州市杨柳村乡村振兴建设项目、柳州市香兰河流域油茶经济林种植项目及柳州市香兰河流域油茶精加工产业园项目</t>
    </r>
  </si>
  <si>
    <r>
      <rPr>
        <sz val="18"/>
        <rFont val="仿宋_GB2312"/>
        <family val="2"/>
        <charset val="-122"/>
      </rPr>
      <t>完成用地预审</t>
    </r>
  </si>
  <si>
    <r>
      <rPr>
        <sz val="18"/>
        <rFont val="仿宋_GB2312"/>
        <family val="2"/>
        <charset val="-122"/>
      </rPr>
      <t>完成初步设计</t>
    </r>
  </si>
  <si>
    <r>
      <rPr>
        <sz val="18"/>
        <rFont val="仿宋_GB2312"/>
        <family val="2"/>
        <charset val="-122"/>
      </rPr>
      <t>进场施工</t>
    </r>
  </si>
  <si>
    <r>
      <rPr>
        <sz val="18"/>
        <rFont val="仿宋_GB2312"/>
        <family val="2"/>
        <charset val="-122"/>
      </rPr>
      <t>柳州市北部生态新区香兰河流域污水处理厂尾水人工湿地水质净化工程</t>
    </r>
  </si>
  <si>
    <r>
      <rPr>
        <sz val="18"/>
        <rFont val="仿宋_GB2312"/>
        <family val="2"/>
        <charset val="-122"/>
      </rPr>
      <t>新建人工湿地主体工程及辅助工程，其中第一阶段建设规模为</t>
    </r>
    <r>
      <rPr>
        <sz val="18"/>
        <rFont val="Times New Roman"/>
        <family val="2"/>
        <charset val="-122"/>
      </rPr>
      <t>2</t>
    </r>
    <r>
      <rPr>
        <sz val="18"/>
        <rFont val="仿宋_GB2312"/>
        <family val="2"/>
        <charset val="-122"/>
      </rPr>
      <t>万立方米</t>
    </r>
    <r>
      <rPr>
        <sz val="18"/>
        <rFont val="Times New Roman"/>
        <family val="2"/>
        <charset val="-122"/>
      </rPr>
      <t>/d</t>
    </r>
    <r>
      <rPr>
        <sz val="18"/>
        <rFont val="仿宋_GB2312"/>
        <family val="2"/>
        <charset val="-122"/>
      </rPr>
      <t>，建设用地面积为</t>
    </r>
    <r>
      <rPr>
        <sz val="18"/>
        <rFont val="Times New Roman"/>
        <family val="2"/>
        <charset val="-122"/>
      </rPr>
      <t>57.5</t>
    </r>
    <r>
      <rPr>
        <sz val="18"/>
        <rFont val="仿宋_GB2312"/>
        <family val="2"/>
        <charset val="-122"/>
      </rPr>
      <t>亩，主要建设提升泵站、人工湿地和在线监控；第二阶段建设规模为</t>
    </r>
    <r>
      <rPr>
        <sz val="18"/>
        <rFont val="Times New Roman"/>
        <family val="2"/>
        <charset val="-122"/>
      </rPr>
      <t>2</t>
    </r>
    <r>
      <rPr>
        <sz val="18"/>
        <rFont val="仿宋_GB2312"/>
        <family val="2"/>
        <charset val="-122"/>
      </rPr>
      <t>万立方米</t>
    </r>
    <r>
      <rPr>
        <sz val="18"/>
        <rFont val="Times New Roman"/>
        <family val="2"/>
        <charset val="-122"/>
      </rPr>
      <t>/d</t>
    </r>
    <r>
      <rPr>
        <sz val="18"/>
        <rFont val="仿宋_GB2312"/>
        <family val="2"/>
        <charset val="-122"/>
      </rPr>
      <t>，建设用地面积为</t>
    </r>
    <r>
      <rPr>
        <sz val="18"/>
        <rFont val="Times New Roman"/>
        <family val="2"/>
        <charset val="-122"/>
      </rPr>
      <t>35</t>
    </r>
    <r>
      <rPr>
        <sz val="18"/>
        <rFont val="仿宋_GB2312"/>
        <family val="2"/>
        <charset val="-122"/>
      </rPr>
      <t>亩，主要建设人工湿地和在线监控</t>
    </r>
  </si>
  <si>
    <r>
      <rPr>
        <sz val="18"/>
        <rFont val="仿宋_GB2312"/>
        <family val="2"/>
        <charset val="-122"/>
      </rPr>
      <t>计划取得土地划拨决定书，正在进行土地报批</t>
    </r>
  </si>
  <si>
    <r>
      <rPr>
        <sz val="18"/>
        <rFont val="仿宋_GB2312"/>
        <family val="2"/>
        <charset val="-122"/>
      </rPr>
      <t>计划完成交地、施工招标，开工建设</t>
    </r>
  </si>
  <si>
    <r>
      <rPr>
        <sz val="18"/>
        <rFont val="仿宋_GB2312"/>
        <family val="2"/>
        <charset val="-122"/>
      </rPr>
      <t>计划完成总工程量</t>
    </r>
    <r>
      <rPr>
        <sz val="18"/>
        <rFont val="Times New Roman"/>
        <family val="2"/>
        <charset val="-122"/>
      </rPr>
      <t>10%</t>
    </r>
  </si>
  <si>
    <r>
      <t>2023</t>
    </r>
    <r>
      <rPr>
        <sz val="18"/>
        <rFont val="仿宋_GB2312"/>
        <family val="2"/>
        <charset val="-122"/>
      </rPr>
      <t>－</t>
    </r>
    <r>
      <rPr>
        <sz val="18"/>
        <rFont val="Times New Roman"/>
        <family val="2"/>
        <charset val="-122"/>
      </rPr>
      <t>2024</t>
    </r>
    <r>
      <rPr>
        <sz val="18"/>
        <rFont val="仿宋_GB2312"/>
        <family val="2"/>
        <charset val="-122"/>
      </rPr>
      <t>年融水县农村河道综合治理工程</t>
    </r>
  </si>
  <si>
    <r>
      <rPr>
        <sz val="18"/>
        <rFont val="仿宋_GB2312"/>
        <family val="2"/>
        <charset val="-122"/>
      </rPr>
      <t>融水县水利工程建设发展中心</t>
    </r>
  </si>
  <si>
    <r>
      <rPr>
        <sz val="18"/>
        <rFont val="仿宋_GB2312"/>
        <family val="2"/>
        <charset val="-122"/>
      </rPr>
      <t>对融水县中小河流岸坡进行工程防护，新建护岸约</t>
    </r>
    <r>
      <rPr>
        <sz val="18"/>
        <rFont val="Times New Roman"/>
        <family val="2"/>
        <charset val="-122"/>
      </rPr>
      <t>25</t>
    </r>
    <r>
      <rPr>
        <sz val="18"/>
        <rFont val="仿宋_GB2312"/>
        <family val="2"/>
        <charset val="-122"/>
      </rPr>
      <t>千米</t>
    </r>
  </si>
  <si>
    <r>
      <rPr>
        <sz val="18"/>
        <rFont val="仿宋_GB2312"/>
        <family val="2"/>
        <charset val="-122"/>
      </rPr>
      <t>完成续建项目工程量的</t>
    </r>
    <r>
      <rPr>
        <sz val="18"/>
        <rFont val="Times New Roman"/>
        <family val="2"/>
        <charset val="-122"/>
      </rPr>
      <t>30%</t>
    </r>
    <r>
      <rPr>
        <sz val="18"/>
        <rFont val="仿宋_GB2312"/>
        <family val="2"/>
        <charset val="-122"/>
      </rPr>
      <t>，抓紧开展新建项目设计方案编制</t>
    </r>
  </si>
  <si>
    <r>
      <rPr>
        <sz val="18"/>
        <rFont val="仿宋_GB2312"/>
        <family val="2"/>
        <charset val="-122"/>
      </rPr>
      <t>完成续建项目工程量的</t>
    </r>
    <r>
      <rPr>
        <sz val="18"/>
        <rFont val="Times New Roman"/>
        <family val="2"/>
        <charset val="-122"/>
      </rPr>
      <t>55%</t>
    </r>
    <r>
      <rPr>
        <sz val="18"/>
        <rFont val="仿宋_GB2312"/>
        <family val="2"/>
        <charset val="-122"/>
      </rPr>
      <t>，完成新建项目设计方案报批</t>
    </r>
  </si>
  <si>
    <r>
      <rPr>
        <sz val="18"/>
        <rFont val="仿宋_GB2312"/>
        <family val="2"/>
        <charset val="-122"/>
      </rPr>
      <t>完成续建项目工程量的</t>
    </r>
    <r>
      <rPr>
        <sz val="18"/>
        <rFont val="Times New Roman"/>
        <family val="2"/>
        <charset val="-122"/>
      </rPr>
      <t>80%</t>
    </r>
    <r>
      <rPr>
        <sz val="18"/>
        <rFont val="仿宋_GB2312"/>
        <family val="2"/>
        <charset val="-122"/>
      </rPr>
      <t>，新建项目开工</t>
    </r>
  </si>
  <si>
    <r>
      <rPr>
        <sz val="18"/>
        <rFont val="仿宋_GB2312"/>
        <family val="2"/>
        <charset val="-122"/>
      </rPr>
      <t>柳东新区官塘片滨江生态修复工程</t>
    </r>
  </si>
  <si>
    <r>
      <rPr>
        <sz val="18"/>
        <rFont val="仿宋_GB2312"/>
        <family val="2"/>
        <charset val="-122"/>
      </rPr>
      <t>主要建设内容包括景观绿化工程、土方工程、园林景观配套工程等</t>
    </r>
  </si>
  <si>
    <r>
      <rPr>
        <sz val="18"/>
        <rFont val="仿宋_GB2312"/>
        <family val="2"/>
        <charset val="-122"/>
      </rPr>
      <t>计划完成工程量</t>
    </r>
    <r>
      <rPr>
        <sz val="18"/>
        <rFont val="Times New Roman"/>
        <family val="2"/>
        <charset val="-122"/>
      </rPr>
      <t>65%</t>
    </r>
    <r>
      <rPr>
        <sz val="18"/>
        <rFont val="仿宋_GB2312"/>
        <family val="2"/>
        <charset val="-122"/>
      </rPr>
      <t>，正在进行</t>
    </r>
    <r>
      <rPr>
        <sz val="18"/>
        <rFont val="Times New Roman"/>
        <family val="2"/>
        <charset val="-122"/>
      </rPr>
      <t>23#</t>
    </r>
    <r>
      <rPr>
        <sz val="18"/>
        <rFont val="仿宋_GB2312"/>
        <family val="2"/>
        <charset val="-122"/>
      </rPr>
      <t>水上桥梁施工</t>
    </r>
  </si>
  <si>
    <r>
      <rPr>
        <sz val="18"/>
        <rFont val="仿宋_GB2312"/>
        <family val="2"/>
        <charset val="-122"/>
      </rPr>
      <t>计划完成工程量</t>
    </r>
    <r>
      <rPr>
        <sz val="18"/>
        <rFont val="Times New Roman"/>
        <family val="2"/>
        <charset val="-122"/>
      </rPr>
      <t>69%</t>
    </r>
    <r>
      <rPr>
        <sz val="18"/>
        <rFont val="仿宋_GB2312"/>
        <family val="2"/>
        <charset val="-122"/>
      </rPr>
      <t>，正在进行桥梁施工，二期工程只能化施工，建筑装修</t>
    </r>
  </si>
  <si>
    <r>
      <rPr>
        <sz val="18"/>
        <rFont val="仿宋_GB2312"/>
        <family val="2"/>
        <charset val="-122"/>
      </rPr>
      <t>计划完成工程量</t>
    </r>
    <r>
      <rPr>
        <sz val="18"/>
        <rFont val="Times New Roman"/>
        <family val="2"/>
        <charset val="-122"/>
      </rPr>
      <t>73%</t>
    </r>
    <r>
      <rPr>
        <sz val="18"/>
        <rFont val="仿宋_GB2312"/>
        <family val="2"/>
        <charset val="-122"/>
      </rPr>
      <t>，正在进行二期工程标识系统施工</t>
    </r>
  </si>
  <si>
    <r>
      <rPr>
        <sz val="18"/>
        <rFont val="仿宋_GB2312"/>
        <family val="2"/>
        <charset val="-122"/>
      </rPr>
      <t>计划完成工程量</t>
    </r>
    <r>
      <rPr>
        <sz val="18"/>
        <rFont val="Times New Roman"/>
        <family val="2"/>
        <charset val="-122"/>
      </rPr>
      <t>75%</t>
    </r>
    <r>
      <rPr>
        <sz val="18"/>
        <rFont val="仿宋_GB2312"/>
        <family val="2"/>
        <charset val="-122"/>
      </rPr>
      <t>，二期工程竣工验收</t>
    </r>
  </si>
  <si>
    <r>
      <rPr>
        <sz val="18"/>
        <rFont val="仿宋_GB2312"/>
        <family val="2"/>
        <charset val="-122"/>
      </rPr>
      <t>柳江区乡村振兴生态环境建设项目（一期）（九曲河水环境综合治理项目）</t>
    </r>
  </si>
  <si>
    <r>
      <rPr>
        <sz val="18"/>
        <rFont val="仿宋_GB2312"/>
        <family val="2"/>
        <charset val="-122"/>
      </rPr>
      <t>按</t>
    </r>
    <r>
      <rPr>
        <sz val="18"/>
        <rFont val="Times New Roman"/>
        <family val="2"/>
        <charset val="-122"/>
      </rPr>
      <t>20</t>
    </r>
    <r>
      <rPr>
        <sz val="18"/>
        <rFont val="仿宋_GB2312"/>
        <family val="2"/>
        <charset val="-122"/>
      </rPr>
      <t>年一遇的标准设防，对柳江新城区的九曲河、龙珠河、保村河、进德河、三千河等流域进行整治、河岸河堤改造、景观绿化等</t>
    </r>
  </si>
  <si>
    <r>
      <rPr>
        <sz val="18"/>
        <rFont val="仿宋_GB2312"/>
        <family val="2"/>
        <charset val="-122"/>
      </rPr>
      <t>进行九曲河西一路至西二路南岸园区道路及苗木种植</t>
    </r>
    <r>
      <rPr>
        <sz val="18"/>
        <rFont val="Times New Roman"/>
        <family val="2"/>
        <charset val="-122"/>
      </rPr>
      <t>50%</t>
    </r>
  </si>
  <si>
    <r>
      <rPr>
        <sz val="18"/>
        <rFont val="仿宋_GB2312"/>
        <family val="2"/>
        <charset val="-122"/>
      </rPr>
      <t>进行九曲河西一路至西二路南岸园区道路及苗木种植</t>
    </r>
    <r>
      <rPr>
        <sz val="18"/>
        <rFont val="Times New Roman"/>
        <family val="2"/>
        <charset val="-122"/>
      </rPr>
      <t>80%</t>
    </r>
  </si>
  <si>
    <r>
      <rPr>
        <sz val="18"/>
        <rFont val="仿宋_GB2312"/>
        <family val="2"/>
        <charset val="-122"/>
      </rPr>
      <t>进行九曲河兴柳路路至东一路两岸可施工河段园区道路及苗木种植</t>
    </r>
    <r>
      <rPr>
        <sz val="18"/>
        <rFont val="Times New Roman"/>
        <family val="2"/>
        <charset val="-122"/>
      </rPr>
      <t>50%</t>
    </r>
  </si>
  <si>
    <r>
      <rPr>
        <sz val="18"/>
        <rFont val="仿宋_GB2312"/>
        <family val="2"/>
        <charset val="-122"/>
      </rPr>
      <t>进行九曲河兴柳路路至东一路两岸可施工河段园区道路及苗木种植</t>
    </r>
    <r>
      <rPr>
        <sz val="18"/>
        <rFont val="Times New Roman"/>
        <family val="2"/>
        <charset val="-122"/>
      </rPr>
      <t>80%</t>
    </r>
  </si>
  <si>
    <r>
      <rPr>
        <sz val="18"/>
        <rFont val="仿宋_GB2312"/>
        <family val="2"/>
        <charset val="-122"/>
      </rPr>
      <t>莫道江北支河道综合整治工程</t>
    </r>
  </si>
  <si>
    <r>
      <rPr>
        <sz val="18"/>
        <rFont val="仿宋_GB2312"/>
        <family val="2"/>
        <charset val="-122"/>
      </rPr>
      <t>进行河道综合整治，总长</t>
    </r>
    <r>
      <rPr>
        <sz val="18"/>
        <rFont val="Times New Roman"/>
        <family val="2"/>
        <charset val="-122"/>
      </rPr>
      <t>13.11</t>
    </r>
    <r>
      <rPr>
        <sz val="18"/>
        <rFont val="仿宋_GB2312"/>
        <family val="2"/>
        <charset val="-122"/>
      </rPr>
      <t>公里</t>
    </r>
  </si>
  <si>
    <r>
      <rPr>
        <sz val="18"/>
        <rFont val="仿宋_GB2312"/>
        <family val="2"/>
        <charset val="-122"/>
      </rPr>
      <t>完成</t>
    </r>
    <r>
      <rPr>
        <sz val="18"/>
        <rFont val="Times New Roman"/>
        <family val="2"/>
        <charset val="-122"/>
      </rPr>
      <t>I</t>
    </r>
    <r>
      <rPr>
        <sz val="18"/>
        <rFont val="仿宋_GB2312"/>
        <family val="2"/>
        <charset val="-122"/>
      </rPr>
      <t>标段总工程量</t>
    </r>
    <r>
      <rPr>
        <sz val="18"/>
        <rFont val="Times New Roman"/>
        <family val="2"/>
        <charset val="-122"/>
      </rPr>
      <t>35%</t>
    </r>
  </si>
  <si>
    <r>
      <rPr>
        <sz val="18"/>
        <rFont val="仿宋_GB2312"/>
        <family val="2"/>
        <charset val="-122"/>
      </rPr>
      <t>计划一季度完成</t>
    </r>
    <r>
      <rPr>
        <sz val="18"/>
        <rFont val="Times New Roman"/>
        <family val="2"/>
        <charset val="-122"/>
      </rPr>
      <t>I</t>
    </r>
    <r>
      <rPr>
        <sz val="18"/>
        <rFont val="仿宋_GB2312"/>
        <family val="2"/>
        <charset val="-122"/>
      </rPr>
      <t>标段总工程量的</t>
    </r>
    <r>
      <rPr>
        <sz val="18"/>
        <rFont val="Times New Roman"/>
        <family val="2"/>
        <charset val="-122"/>
      </rPr>
      <t>15%</t>
    </r>
    <r>
      <rPr>
        <sz val="18"/>
        <rFont val="仿宋_GB2312"/>
        <family val="2"/>
        <charset val="-122"/>
      </rPr>
      <t>，正在开展河道土石方施工工作</t>
    </r>
  </si>
  <si>
    <r>
      <rPr>
        <sz val="18"/>
        <rFont val="仿宋_GB2312"/>
        <family val="2"/>
        <charset val="-122"/>
      </rPr>
      <t>计划二季度完成</t>
    </r>
    <r>
      <rPr>
        <sz val="18"/>
        <rFont val="Times New Roman"/>
        <family val="2"/>
        <charset val="-122"/>
      </rPr>
      <t>I</t>
    </r>
    <r>
      <rPr>
        <sz val="18"/>
        <rFont val="仿宋_GB2312"/>
        <family val="2"/>
        <charset val="-122"/>
      </rPr>
      <t>标段总工程量的</t>
    </r>
    <r>
      <rPr>
        <sz val="18"/>
        <rFont val="Times New Roman"/>
        <family val="2"/>
        <charset val="-122"/>
      </rPr>
      <t>20%</t>
    </r>
    <r>
      <rPr>
        <sz val="18"/>
        <rFont val="仿宋_GB2312"/>
        <family val="2"/>
        <charset val="-122"/>
      </rPr>
      <t>，正在开展河道土石方施工工作</t>
    </r>
  </si>
  <si>
    <r>
      <rPr>
        <sz val="18"/>
        <rFont val="仿宋_GB2312"/>
        <family val="2"/>
        <charset val="-122"/>
      </rPr>
      <t>计划三季度完成</t>
    </r>
    <r>
      <rPr>
        <sz val="18"/>
        <rFont val="Times New Roman"/>
        <family val="2"/>
        <charset val="-122"/>
      </rPr>
      <t>I</t>
    </r>
    <r>
      <rPr>
        <sz val="18"/>
        <rFont val="仿宋_GB2312"/>
        <family val="2"/>
        <charset val="-122"/>
      </rPr>
      <t>标段总工程量的</t>
    </r>
    <r>
      <rPr>
        <sz val="18"/>
        <rFont val="Times New Roman"/>
        <family val="2"/>
        <charset val="-122"/>
      </rPr>
      <t>25%</t>
    </r>
    <r>
      <rPr>
        <sz val="18"/>
        <rFont val="仿宋_GB2312"/>
        <family val="2"/>
        <charset val="-122"/>
      </rPr>
      <t>，正在开展河道土石方和岸坡防护施工工作</t>
    </r>
  </si>
  <si>
    <r>
      <rPr>
        <sz val="18"/>
        <rFont val="仿宋_GB2312"/>
        <family val="2"/>
        <charset val="-122"/>
      </rPr>
      <t>计划四季度完成</t>
    </r>
    <r>
      <rPr>
        <sz val="18"/>
        <rFont val="Times New Roman"/>
        <family val="2"/>
        <charset val="-122"/>
      </rPr>
      <t>I</t>
    </r>
    <r>
      <rPr>
        <sz val="18"/>
        <rFont val="仿宋_GB2312"/>
        <family val="2"/>
        <charset val="-122"/>
      </rPr>
      <t>标段总工程量的</t>
    </r>
    <r>
      <rPr>
        <sz val="18"/>
        <rFont val="Times New Roman"/>
        <family val="2"/>
        <charset val="-122"/>
      </rPr>
      <t>35%</t>
    </r>
    <r>
      <rPr>
        <sz val="18"/>
        <rFont val="仿宋_GB2312"/>
        <family val="2"/>
        <charset val="-122"/>
      </rPr>
      <t>，正在开展河道土石方、岸坡防护、亲水平台和配套工程施工工作</t>
    </r>
  </si>
  <si>
    <r>
      <rPr>
        <sz val="18"/>
        <rFont val="仿宋_GB2312"/>
        <family val="2"/>
        <charset val="-122"/>
      </rPr>
      <t>柳州市汽车城水系西小河河道综合整治工程</t>
    </r>
  </si>
  <si>
    <r>
      <rPr>
        <sz val="18"/>
        <rFont val="仿宋_GB2312"/>
        <family val="2"/>
        <charset val="-122"/>
      </rPr>
      <t>整治河道总长</t>
    </r>
    <r>
      <rPr>
        <sz val="18"/>
        <rFont val="Times New Roman"/>
        <family val="2"/>
        <charset val="-122"/>
      </rPr>
      <t>12554</t>
    </r>
    <r>
      <rPr>
        <sz val="18"/>
        <rFont val="仿宋_GB2312"/>
        <family val="2"/>
        <charset val="-122"/>
      </rPr>
      <t>米，河道布置</t>
    </r>
    <r>
      <rPr>
        <sz val="18"/>
        <rFont val="Times New Roman"/>
        <family val="2"/>
        <charset val="-122"/>
      </rPr>
      <t>5</t>
    </r>
    <r>
      <rPr>
        <sz val="18"/>
        <rFont val="仿宋_GB2312"/>
        <family val="2"/>
        <charset val="-122"/>
      </rPr>
      <t>座景观蓄水坝，防洪标准为</t>
    </r>
    <r>
      <rPr>
        <sz val="18"/>
        <rFont val="Times New Roman"/>
        <family val="2"/>
        <charset val="-122"/>
      </rPr>
      <t>50</t>
    </r>
    <r>
      <rPr>
        <sz val="18"/>
        <rFont val="仿宋_GB2312"/>
        <family val="2"/>
        <charset val="-122"/>
      </rPr>
      <t>年一遇洪水</t>
    </r>
  </si>
  <si>
    <r>
      <rPr>
        <sz val="18"/>
        <rFont val="仿宋_GB2312"/>
        <family val="2"/>
        <charset val="-122"/>
      </rPr>
      <t>计划完成</t>
    </r>
    <r>
      <rPr>
        <sz val="18"/>
        <rFont val="Times New Roman"/>
        <family val="2"/>
        <charset val="-122"/>
      </rPr>
      <t>II</t>
    </r>
    <r>
      <rPr>
        <sz val="18"/>
        <rFont val="仿宋_GB2312"/>
        <family val="2"/>
        <charset val="-122"/>
      </rPr>
      <t>标段总工程量的</t>
    </r>
    <r>
      <rPr>
        <sz val="18"/>
        <rFont val="Times New Roman"/>
        <family val="2"/>
        <charset val="-122"/>
      </rPr>
      <t>40%</t>
    </r>
    <r>
      <rPr>
        <sz val="18"/>
        <rFont val="仿宋_GB2312"/>
        <family val="2"/>
        <charset val="-122"/>
      </rPr>
      <t>，开展河道土石方施工工作。</t>
    </r>
  </si>
  <si>
    <r>
      <rPr>
        <sz val="18"/>
        <rFont val="仿宋_GB2312"/>
        <family val="2"/>
        <charset val="-122"/>
      </rPr>
      <t>计划完成</t>
    </r>
    <r>
      <rPr>
        <sz val="18"/>
        <rFont val="Times New Roman"/>
        <family val="2"/>
        <charset val="-122"/>
      </rPr>
      <t>II</t>
    </r>
    <r>
      <rPr>
        <sz val="18"/>
        <rFont val="仿宋_GB2312"/>
        <family val="2"/>
        <charset val="-122"/>
      </rPr>
      <t>标段总工程量的</t>
    </r>
    <r>
      <rPr>
        <sz val="18"/>
        <rFont val="Times New Roman"/>
        <family val="2"/>
        <charset val="-122"/>
      </rPr>
      <t>50%</t>
    </r>
    <r>
      <rPr>
        <sz val="18"/>
        <rFont val="仿宋_GB2312"/>
        <family val="2"/>
        <charset val="-122"/>
      </rPr>
      <t>，开展河道土石方施工工作。</t>
    </r>
  </si>
  <si>
    <r>
      <rPr>
        <sz val="18"/>
        <rFont val="仿宋_GB2312"/>
        <family val="2"/>
        <charset val="-122"/>
      </rPr>
      <t>计划完成</t>
    </r>
    <r>
      <rPr>
        <sz val="18"/>
        <rFont val="Times New Roman"/>
        <family val="2"/>
        <charset val="-122"/>
      </rPr>
      <t>I</t>
    </r>
    <r>
      <rPr>
        <sz val="18"/>
        <rFont val="仿宋_GB2312"/>
        <family val="2"/>
        <charset val="-122"/>
      </rPr>
      <t>标段开工建设、</t>
    </r>
    <r>
      <rPr>
        <sz val="18"/>
        <rFont val="Times New Roman"/>
        <family val="2"/>
        <charset val="-122"/>
      </rPr>
      <t>II</t>
    </r>
    <r>
      <rPr>
        <sz val="18"/>
        <rFont val="仿宋_GB2312"/>
        <family val="2"/>
        <charset val="-122"/>
      </rPr>
      <t>标段总工程量的</t>
    </r>
    <r>
      <rPr>
        <sz val="18"/>
        <rFont val="Times New Roman"/>
        <family val="2"/>
        <charset val="-122"/>
      </rPr>
      <t>60%</t>
    </r>
    <r>
      <rPr>
        <sz val="18"/>
        <rFont val="仿宋_GB2312"/>
        <family val="2"/>
        <charset val="-122"/>
      </rPr>
      <t>，正开展河道土石方和岸坡防护及蓄水坝施工工作。</t>
    </r>
  </si>
  <si>
    <r>
      <rPr>
        <sz val="18"/>
        <rFont val="仿宋_GB2312"/>
        <family val="2"/>
        <charset val="-122"/>
      </rPr>
      <t>计划完成</t>
    </r>
    <r>
      <rPr>
        <sz val="18"/>
        <rFont val="Times New Roman"/>
        <family val="2"/>
        <charset val="-122"/>
      </rPr>
      <t>I</t>
    </r>
    <r>
      <rPr>
        <sz val="18"/>
        <rFont val="仿宋_GB2312"/>
        <family val="2"/>
        <charset val="-122"/>
      </rPr>
      <t>标段总工程量</t>
    </r>
    <r>
      <rPr>
        <sz val="18"/>
        <rFont val="Times New Roman"/>
        <family val="2"/>
        <charset val="-122"/>
      </rPr>
      <t>20%</t>
    </r>
    <r>
      <rPr>
        <sz val="18"/>
        <rFont val="仿宋_GB2312"/>
        <family val="2"/>
        <charset val="-122"/>
      </rPr>
      <t>、</t>
    </r>
    <r>
      <rPr>
        <sz val="18"/>
        <rFont val="Times New Roman"/>
        <family val="2"/>
        <charset val="-122"/>
      </rPr>
      <t>II</t>
    </r>
    <r>
      <rPr>
        <sz val="18"/>
        <rFont val="仿宋_GB2312"/>
        <family val="2"/>
        <charset val="-122"/>
      </rPr>
      <t>标标段总工程量的</t>
    </r>
    <r>
      <rPr>
        <sz val="18"/>
        <rFont val="Times New Roman"/>
        <family val="2"/>
        <charset val="-122"/>
      </rPr>
      <t>70%</t>
    </r>
    <r>
      <rPr>
        <sz val="18"/>
        <rFont val="仿宋_GB2312"/>
        <family val="2"/>
        <charset val="-122"/>
      </rPr>
      <t>，开展河道土石方、岸坡防护、及蓄水坝施工工作</t>
    </r>
  </si>
  <si>
    <r>
      <rPr>
        <sz val="18"/>
        <rFont val="仿宋_GB2312"/>
        <family val="2"/>
        <charset val="-122"/>
      </rPr>
      <t>官塘冲河道综合整治工程（含河道整治景观工程）</t>
    </r>
  </si>
  <si>
    <r>
      <rPr>
        <sz val="18"/>
        <rFont val="仿宋_GB2312"/>
        <family val="2"/>
        <charset val="-122"/>
      </rPr>
      <t>整治河道全长</t>
    </r>
    <r>
      <rPr>
        <sz val="18"/>
        <rFont val="Times New Roman"/>
        <family val="2"/>
        <charset val="-122"/>
      </rPr>
      <t>8.3</t>
    </r>
    <r>
      <rPr>
        <sz val="18"/>
        <rFont val="仿宋_GB2312"/>
        <family val="2"/>
        <charset val="-122"/>
      </rPr>
      <t>公里，整治岸线全长约</t>
    </r>
    <r>
      <rPr>
        <sz val="18"/>
        <rFont val="Times New Roman"/>
        <family val="2"/>
        <charset val="-122"/>
      </rPr>
      <t>18.9</t>
    </r>
    <r>
      <rPr>
        <sz val="18"/>
        <rFont val="仿宋_GB2312"/>
        <family val="2"/>
        <charset val="-122"/>
      </rPr>
      <t>公里</t>
    </r>
  </si>
  <si>
    <r>
      <rPr>
        <sz val="18"/>
        <rFont val="仿宋_GB2312"/>
        <family val="2"/>
        <charset val="-122"/>
      </rPr>
      <t>完成二期景观工程项目招标</t>
    </r>
  </si>
  <si>
    <r>
      <rPr>
        <sz val="18"/>
        <rFont val="仿宋_GB2312"/>
        <family val="2"/>
        <charset val="-122"/>
      </rPr>
      <t>进行开工准备</t>
    </r>
  </si>
  <si>
    <r>
      <rPr>
        <sz val="18"/>
        <rFont val="仿宋_GB2312"/>
        <family val="2"/>
        <charset val="-122"/>
      </rPr>
      <t>开工进场</t>
    </r>
  </si>
  <si>
    <r>
      <rPr>
        <sz val="18"/>
        <rFont val="仿宋_GB2312"/>
        <family val="2"/>
        <charset val="-122"/>
      </rPr>
      <t>柳东新区科技园山体、科技园小游园、南寨山生态覆绿工程</t>
    </r>
  </si>
  <si>
    <r>
      <rPr>
        <sz val="18"/>
        <rFont val="仿宋_GB2312"/>
        <family val="2"/>
        <charset val="-122"/>
      </rPr>
      <t>用地面积约</t>
    </r>
    <r>
      <rPr>
        <sz val="18"/>
        <rFont val="Times New Roman"/>
        <family val="2"/>
        <charset val="-122"/>
      </rPr>
      <t>614.25</t>
    </r>
    <r>
      <rPr>
        <sz val="18"/>
        <rFont val="仿宋_GB2312"/>
        <family val="2"/>
        <charset val="-122"/>
      </rPr>
      <t>亩</t>
    </r>
  </si>
  <si>
    <r>
      <rPr>
        <sz val="18"/>
        <rFont val="仿宋_GB2312"/>
        <family val="2"/>
        <charset val="-122"/>
      </rPr>
      <t>完成工程量的</t>
    </r>
    <r>
      <rPr>
        <sz val="18"/>
        <rFont val="Times New Roman"/>
        <family val="2"/>
        <charset val="-122"/>
      </rPr>
      <t>42%</t>
    </r>
  </si>
  <si>
    <r>
      <rPr>
        <sz val="18"/>
        <rFont val="仿宋_GB2312"/>
        <family val="2"/>
        <charset val="-122"/>
      </rPr>
      <t>完成总工程量</t>
    </r>
    <r>
      <rPr>
        <sz val="18"/>
        <rFont val="Times New Roman"/>
        <family val="2"/>
        <charset val="-122"/>
      </rPr>
      <t>39%</t>
    </r>
  </si>
  <si>
    <r>
      <rPr>
        <sz val="18"/>
        <rFont val="仿宋_GB2312"/>
        <family val="2"/>
        <charset val="-122"/>
      </rPr>
      <t>完成总工程量</t>
    </r>
    <r>
      <rPr>
        <sz val="18"/>
        <rFont val="Times New Roman"/>
        <family val="2"/>
        <charset val="-122"/>
      </rPr>
      <t>41%</t>
    </r>
  </si>
  <si>
    <r>
      <rPr>
        <sz val="18"/>
        <rFont val="仿宋_GB2312"/>
        <family val="2"/>
        <charset val="-122"/>
      </rPr>
      <t>完成总工程量</t>
    </r>
    <r>
      <rPr>
        <sz val="18"/>
        <rFont val="Times New Roman"/>
        <family val="2"/>
        <charset val="-122"/>
      </rPr>
      <t>42%</t>
    </r>
  </si>
  <si>
    <r>
      <rPr>
        <sz val="18"/>
        <rFont val="仿宋_GB2312"/>
        <family val="2"/>
        <charset val="-122"/>
      </rPr>
      <t>柳东新区平地山生态覆绿工程</t>
    </r>
  </si>
  <si>
    <r>
      <rPr>
        <sz val="18"/>
        <rFont val="仿宋_GB2312"/>
        <family val="2"/>
        <charset val="-122"/>
      </rPr>
      <t>用地面积约</t>
    </r>
    <r>
      <rPr>
        <sz val="18"/>
        <rFont val="Times New Roman"/>
        <family val="2"/>
        <charset val="-122"/>
      </rPr>
      <t>559.95</t>
    </r>
    <r>
      <rPr>
        <sz val="18"/>
        <rFont val="仿宋_GB2312"/>
        <family val="2"/>
        <charset val="-122"/>
      </rPr>
      <t>亩</t>
    </r>
  </si>
  <si>
    <r>
      <rPr>
        <sz val="18"/>
        <rFont val="仿宋_GB2312"/>
        <family val="2"/>
        <charset val="-122"/>
      </rPr>
      <t>完成工程量的</t>
    </r>
    <r>
      <rPr>
        <sz val="18"/>
        <rFont val="Times New Roman"/>
        <family val="2"/>
        <charset val="-122"/>
      </rPr>
      <t>61%</t>
    </r>
  </si>
  <si>
    <r>
      <rPr>
        <sz val="18"/>
        <rFont val="仿宋_GB2312"/>
        <family val="2"/>
        <charset val="-122"/>
      </rPr>
      <t>完成总工程量</t>
    </r>
    <r>
      <rPr>
        <sz val="18"/>
        <rFont val="Times New Roman"/>
        <family val="2"/>
        <charset val="-122"/>
      </rPr>
      <t>58%</t>
    </r>
  </si>
  <si>
    <r>
      <rPr>
        <sz val="18"/>
        <rFont val="仿宋_GB2312"/>
        <family val="2"/>
        <charset val="-122"/>
      </rPr>
      <t>完成总工程量</t>
    </r>
    <r>
      <rPr>
        <sz val="18"/>
        <rFont val="Times New Roman"/>
        <family val="2"/>
        <charset val="-122"/>
      </rPr>
      <t>59%</t>
    </r>
  </si>
  <si>
    <r>
      <rPr>
        <sz val="18"/>
        <rFont val="仿宋_GB2312"/>
        <family val="2"/>
        <charset val="-122"/>
      </rPr>
      <t>完成总工程量</t>
    </r>
    <r>
      <rPr>
        <sz val="18"/>
        <rFont val="Times New Roman"/>
        <family val="2"/>
        <charset val="-122"/>
      </rPr>
      <t>61%</t>
    </r>
  </si>
  <si>
    <r>
      <rPr>
        <sz val="18"/>
        <rFont val="仿宋_GB2312"/>
        <family val="2"/>
        <charset val="-122"/>
      </rPr>
      <t>柳东新区老虎岭、狮子岭生态覆绿工程</t>
    </r>
  </si>
  <si>
    <r>
      <rPr>
        <sz val="18"/>
        <rFont val="仿宋_GB2312"/>
        <family val="2"/>
        <charset val="-122"/>
      </rPr>
      <t>用地面积约</t>
    </r>
    <r>
      <rPr>
        <sz val="18"/>
        <rFont val="Times New Roman"/>
        <family val="2"/>
        <charset val="-122"/>
      </rPr>
      <t>797.25</t>
    </r>
    <r>
      <rPr>
        <sz val="18"/>
        <rFont val="仿宋_GB2312"/>
        <family val="2"/>
        <charset val="-122"/>
      </rPr>
      <t>亩</t>
    </r>
  </si>
  <si>
    <r>
      <rPr>
        <sz val="18"/>
        <rFont val="仿宋_GB2312"/>
        <family val="2"/>
        <charset val="-122"/>
      </rPr>
      <t>完成总工程量</t>
    </r>
    <r>
      <rPr>
        <sz val="18"/>
        <rFont val="Times New Roman"/>
        <family val="2"/>
        <charset val="-122"/>
      </rPr>
      <t>38%</t>
    </r>
  </si>
  <si>
    <r>
      <rPr>
        <sz val="18"/>
        <rFont val="仿宋_GB2312"/>
        <family val="2"/>
        <charset val="-122"/>
      </rPr>
      <t>污染土壤无害化处置中心</t>
    </r>
  </si>
  <si>
    <r>
      <rPr>
        <sz val="18"/>
        <rFont val="仿宋_GB2312"/>
        <family val="2"/>
        <charset val="-122"/>
      </rPr>
      <t>拟建设一座规模污染土壤处理量为</t>
    </r>
    <r>
      <rPr>
        <sz val="18"/>
        <rFont val="Times New Roman"/>
        <family val="2"/>
        <charset val="-122"/>
      </rPr>
      <t>26</t>
    </r>
    <r>
      <rPr>
        <sz val="18"/>
        <rFont val="仿宋_GB2312"/>
        <family val="2"/>
        <charset val="-122"/>
      </rPr>
      <t>万立方米</t>
    </r>
    <r>
      <rPr>
        <sz val="18"/>
        <rFont val="Times New Roman"/>
        <family val="2"/>
        <charset val="-122"/>
      </rPr>
      <t>/</t>
    </r>
    <r>
      <rPr>
        <sz val="18"/>
        <rFont val="仿宋_GB2312"/>
        <family val="2"/>
        <charset val="-122"/>
      </rPr>
      <t>年无害化处置中心</t>
    </r>
  </si>
  <si>
    <r>
      <rPr>
        <sz val="18"/>
        <rFont val="仿宋_GB2312"/>
        <family val="2"/>
        <charset val="-122"/>
      </rPr>
      <t>暂存库建设完成</t>
    </r>
    <r>
      <rPr>
        <sz val="18"/>
        <rFont val="Times New Roman"/>
        <family val="2"/>
        <charset val="-122"/>
      </rPr>
      <t>30%</t>
    </r>
    <r>
      <rPr>
        <sz val="18"/>
        <rFont val="仿宋_GB2312"/>
        <family val="2"/>
        <charset val="-122"/>
      </rPr>
      <t>工程量。</t>
    </r>
  </si>
  <si>
    <r>
      <rPr>
        <sz val="18"/>
        <rFont val="仿宋_GB2312"/>
        <family val="2"/>
        <charset val="-122"/>
      </rPr>
      <t>暂存库建设完成</t>
    </r>
    <r>
      <rPr>
        <sz val="18"/>
        <rFont val="Times New Roman"/>
        <family val="2"/>
        <charset val="-122"/>
      </rPr>
      <t>70%</t>
    </r>
    <r>
      <rPr>
        <sz val="18"/>
        <rFont val="仿宋_GB2312"/>
        <family val="2"/>
        <charset val="-122"/>
      </rPr>
      <t>工程量</t>
    </r>
  </si>
  <si>
    <r>
      <rPr>
        <sz val="18"/>
        <rFont val="仿宋_GB2312"/>
        <family val="2"/>
        <charset val="-122"/>
      </rPr>
      <t>暂存库完工</t>
    </r>
  </si>
  <si>
    <r>
      <rPr>
        <sz val="18"/>
        <rFont val="仿宋_GB2312"/>
        <family val="2"/>
        <charset val="-122"/>
      </rPr>
      <t>设备考察、选型</t>
    </r>
  </si>
  <si>
    <r>
      <rPr>
        <sz val="18"/>
        <rFont val="仿宋_GB2312"/>
        <family val="2"/>
        <charset val="-122"/>
      </rPr>
      <t>柳东新区核心区水系补水综合整治景观工程</t>
    </r>
  </si>
  <si>
    <r>
      <rPr>
        <sz val="18"/>
        <rFont val="仿宋_GB2312"/>
        <family val="2"/>
        <charset val="-122"/>
      </rPr>
      <t>总长</t>
    </r>
    <r>
      <rPr>
        <sz val="18"/>
        <rFont val="Times New Roman"/>
        <family val="2"/>
        <charset val="-122"/>
      </rPr>
      <t>8.731</t>
    </r>
    <r>
      <rPr>
        <sz val="18"/>
        <rFont val="仿宋_GB2312"/>
        <family val="2"/>
        <charset val="-122"/>
      </rPr>
      <t>公里，面积约</t>
    </r>
    <r>
      <rPr>
        <sz val="18"/>
        <rFont val="Times New Roman"/>
        <family val="2"/>
        <charset val="-122"/>
      </rPr>
      <t>515.4</t>
    </r>
    <r>
      <rPr>
        <sz val="18"/>
        <rFont val="仿宋_GB2312"/>
        <family val="2"/>
        <charset val="-122"/>
      </rPr>
      <t>亩</t>
    </r>
  </si>
  <si>
    <r>
      <rPr>
        <sz val="18"/>
        <rFont val="仿宋_GB2312"/>
        <family val="2"/>
        <charset val="-122"/>
      </rPr>
      <t>开展景观工程（二期）项目招标</t>
    </r>
  </si>
  <si>
    <r>
      <rPr>
        <sz val="18"/>
        <rFont val="仿宋_GB2312"/>
        <family val="2"/>
        <charset val="-122"/>
      </rPr>
      <t>推进景观工程建设</t>
    </r>
  </si>
  <si>
    <r>
      <rPr>
        <sz val="18"/>
        <rFont val="仿宋_GB2312"/>
        <family val="2"/>
        <charset val="-122"/>
      </rPr>
      <t>广西鹿寨县石榴河鹿寨镇龙渡屯下游至脚板洲屯整治工程</t>
    </r>
  </si>
  <si>
    <r>
      <rPr>
        <sz val="18"/>
        <rFont val="仿宋_GB2312"/>
        <family val="2"/>
        <charset val="-122"/>
      </rPr>
      <t>整治河道长度</t>
    </r>
    <r>
      <rPr>
        <sz val="18"/>
        <rFont val="Times New Roman"/>
        <family val="2"/>
        <charset val="-122"/>
      </rPr>
      <t>2.55</t>
    </r>
    <r>
      <rPr>
        <sz val="18"/>
        <rFont val="仿宋_GB2312"/>
        <family val="2"/>
        <charset val="-122"/>
      </rPr>
      <t>千米</t>
    </r>
  </si>
  <si>
    <r>
      <rPr>
        <sz val="18"/>
        <rFont val="仿宋_GB2312"/>
        <family val="2"/>
        <charset val="-122"/>
      </rPr>
      <t>开展河岸整治工作</t>
    </r>
  </si>
  <si>
    <r>
      <rPr>
        <sz val="18"/>
        <rFont val="仿宋_GB2312"/>
        <family val="2"/>
        <charset val="-122"/>
      </rPr>
      <t>污染土壤治理集中处理中心</t>
    </r>
  </si>
  <si>
    <r>
      <rPr>
        <sz val="18"/>
        <rFont val="仿宋_GB2312"/>
        <family val="2"/>
        <charset val="-122"/>
      </rPr>
      <t>广西追蓝环保有限责任公司</t>
    </r>
  </si>
  <si>
    <r>
      <rPr>
        <sz val="18"/>
        <rFont val="仿宋_GB2312"/>
        <family val="2"/>
        <charset val="-122"/>
      </rPr>
      <t>柳州市污染土壤处置中心作为后续污染场地土壤集中处置的中心场所，建设暂存车间、、筛分破碎预处理车间、固化</t>
    </r>
    <r>
      <rPr>
        <sz val="18"/>
        <rFont val="Times New Roman"/>
        <family val="2"/>
        <charset val="-122"/>
      </rPr>
      <t>/</t>
    </r>
    <r>
      <rPr>
        <sz val="18"/>
        <rFont val="仿宋_GB2312"/>
        <family val="2"/>
        <charset val="-122"/>
      </rPr>
      <t>稳定化车间等</t>
    </r>
  </si>
  <si>
    <r>
      <rPr>
        <sz val="18"/>
        <rFont val="仿宋_GB2312"/>
        <family val="2"/>
        <charset val="-122"/>
      </rPr>
      <t>完成污染土壤暂存场地建设</t>
    </r>
  </si>
  <si>
    <r>
      <rPr>
        <sz val="18"/>
        <rFont val="仿宋_GB2312"/>
        <family val="2"/>
        <charset val="-122"/>
      </rPr>
      <t>具备重金属污染土接收暂存能力</t>
    </r>
  </si>
  <si>
    <r>
      <rPr>
        <sz val="18"/>
        <rFont val="仿宋_GB2312"/>
        <family val="2"/>
        <charset val="-122"/>
      </rPr>
      <t>完成生产厂区建设任务目标</t>
    </r>
  </si>
  <si>
    <r>
      <rPr>
        <sz val="18"/>
        <rFont val="仿宋_GB2312"/>
        <family val="2"/>
        <charset val="-122"/>
      </rPr>
      <t>完成填埋区建设任务目标</t>
    </r>
  </si>
  <si>
    <r>
      <rPr>
        <sz val="18"/>
        <rFont val="仿宋_GB2312"/>
        <family val="2"/>
        <charset val="-122"/>
      </rPr>
      <t>原柳州市环东金属材料有限公司地块土壤修复治理项目</t>
    </r>
  </si>
  <si>
    <r>
      <rPr>
        <sz val="18"/>
        <rFont val="仿宋_GB2312"/>
        <family val="2"/>
        <charset val="-122"/>
      </rPr>
      <t>项目对原环东金属材料厂</t>
    </r>
    <r>
      <rPr>
        <sz val="18"/>
        <rFont val="Times New Roman"/>
        <family val="2"/>
        <charset val="-122"/>
      </rPr>
      <t>3#</t>
    </r>
    <r>
      <rPr>
        <sz val="18"/>
        <rFont val="仿宋_GB2312"/>
        <family val="2"/>
        <charset val="-122"/>
      </rPr>
      <t>地块，</t>
    </r>
    <r>
      <rPr>
        <sz val="18"/>
        <rFont val="Times New Roman"/>
        <family val="2"/>
        <charset val="-122"/>
      </rPr>
      <t>4#</t>
    </r>
    <r>
      <rPr>
        <sz val="18"/>
        <rFont val="仿宋_GB2312"/>
        <family val="2"/>
        <charset val="-122"/>
      </rPr>
      <t>和</t>
    </r>
    <r>
      <rPr>
        <sz val="18"/>
        <rFont val="Times New Roman"/>
        <family val="2"/>
        <charset val="-122"/>
      </rPr>
      <t>5#</t>
    </r>
    <r>
      <rPr>
        <sz val="18"/>
        <rFont val="仿宋_GB2312"/>
        <family val="2"/>
        <charset val="-122"/>
      </rPr>
      <t>污染地块进行土壤修复；</t>
    </r>
    <r>
      <rPr>
        <sz val="18"/>
        <rFont val="Times New Roman"/>
        <family val="2"/>
        <charset val="-122"/>
      </rPr>
      <t>3#</t>
    </r>
    <r>
      <rPr>
        <sz val="18"/>
        <rFont val="仿宋_GB2312"/>
        <family val="2"/>
        <charset val="-122"/>
      </rPr>
      <t>地块修复污染土壤方量约</t>
    </r>
    <r>
      <rPr>
        <sz val="18"/>
        <rFont val="Times New Roman"/>
        <family val="2"/>
        <charset val="-122"/>
      </rPr>
      <t>13</t>
    </r>
    <r>
      <rPr>
        <sz val="18"/>
        <rFont val="仿宋_GB2312"/>
        <family val="2"/>
        <charset val="-122"/>
      </rPr>
      <t>万立方米，</t>
    </r>
    <r>
      <rPr>
        <sz val="18"/>
        <rFont val="Times New Roman"/>
        <family val="2"/>
        <charset val="-122"/>
      </rPr>
      <t>4#</t>
    </r>
    <r>
      <rPr>
        <sz val="18"/>
        <rFont val="仿宋_GB2312"/>
        <family val="2"/>
        <charset val="-122"/>
      </rPr>
      <t>和</t>
    </r>
    <r>
      <rPr>
        <sz val="18"/>
        <rFont val="Times New Roman"/>
        <family val="2"/>
        <charset val="-122"/>
      </rPr>
      <t>5#</t>
    </r>
    <r>
      <rPr>
        <sz val="18"/>
        <rFont val="仿宋_GB2312"/>
        <family val="2"/>
        <charset val="-122"/>
      </rPr>
      <t>地块处理污染土壤土方量约</t>
    </r>
    <r>
      <rPr>
        <sz val="18"/>
        <rFont val="Times New Roman"/>
        <family val="2"/>
        <charset val="-122"/>
      </rPr>
      <t>6</t>
    </r>
    <r>
      <rPr>
        <sz val="18"/>
        <rFont val="仿宋_GB2312"/>
        <family val="2"/>
        <charset val="-122"/>
      </rPr>
      <t>万立方米</t>
    </r>
  </si>
  <si>
    <r>
      <t>3</t>
    </r>
    <r>
      <rPr>
        <sz val="18"/>
        <rFont val="仿宋_GB2312"/>
        <family val="2"/>
        <charset val="-122"/>
      </rPr>
      <t>号地块完成土壤部分修复</t>
    </r>
    <r>
      <rPr>
        <sz val="18"/>
        <rFont val="Times New Roman"/>
        <family val="2"/>
        <charset val="-122"/>
      </rPr>
      <t>50%</t>
    </r>
    <r>
      <rPr>
        <sz val="18"/>
        <rFont val="仿宋_GB2312"/>
        <family val="2"/>
        <charset val="-122"/>
      </rPr>
      <t>工程量</t>
    </r>
  </si>
  <si>
    <r>
      <t>3</t>
    </r>
    <r>
      <rPr>
        <sz val="18"/>
        <rFont val="仿宋_GB2312"/>
        <family val="2"/>
        <charset val="-122"/>
      </rPr>
      <t>号地块完成土壤部分修复</t>
    </r>
  </si>
  <si>
    <r>
      <t>3</t>
    </r>
    <r>
      <rPr>
        <sz val="18"/>
        <rFont val="仿宋_GB2312"/>
        <family val="2"/>
        <charset val="-122"/>
      </rPr>
      <t>号地块开展地下水修复工作，</t>
    </r>
    <r>
      <rPr>
        <sz val="18"/>
        <rFont val="Times New Roman"/>
        <family val="2"/>
        <charset val="-122"/>
      </rPr>
      <t>4</t>
    </r>
    <r>
      <rPr>
        <sz val="18"/>
        <rFont val="仿宋_GB2312"/>
        <family val="2"/>
        <charset val="-122"/>
      </rPr>
      <t>号地块开展招标前期工作</t>
    </r>
  </si>
  <si>
    <r>
      <t>4</t>
    </r>
    <r>
      <rPr>
        <sz val="18"/>
        <rFont val="仿宋_GB2312"/>
        <family val="2"/>
        <charset val="-122"/>
      </rPr>
      <t>号地块完成</t>
    </r>
    <r>
      <rPr>
        <sz val="18"/>
        <rFont val="Times New Roman"/>
        <family val="2"/>
        <charset val="-122"/>
      </rPr>
      <t>30%</t>
    </r>
    <r>
      <rPr>
        <sz val="18"/>
        <rFont val="仿宋_GB2312"/>
        <family val="2"/>
        <charset val="-122"/>
      </rPr>
      <t>工程量</t>
    </r>
  </si>
  <si>
    <r>
      <rPr>
        <sz val="18"/>
        <rFont val="仿宋_GB2312"/>
        <family val="2"/>
        <charset val="-122"/>
      </rPr>
      <t>二、节能减排</t>
    </r>
  </si>
  <si>
    <r>
      <rPr>
        <sz val="18"/>
        <rFont val="仿宋_GB2312"/>
        <family val="2"/>
        <charset val="-122"/>
      </rPr>
      <t>柳钢烧结厂烟气</t>
    </r>
    <r>
      <rPr>
        <sz val="18"/>
        <rFont val="Times New Roman"/>
        <family val="2"/>
        <charset val="-122"/>
      </rPr>
      <t>SCR</t>
    </r>
    <r>
      <rPr>
        <sz val="18"/>
        <rFont val="仿宋_GB2312"/>
        <family val="2"/>
        <charset val="-122"/>
      </rPr>
      <t>脱硝治理项目之</t>
    </r>
    <r>
      <rPr>
        <sz val="18"/>
        <rFont val="Times New Roman"/>
        <family val="2"/>
        <charset val="-122"/>
      </rPr>
      <t>3#360</t>
    </r>
    <r>
      <rPr>
        <sz val="18"/>
        <rFont val="仿宋_GB2312"/>
        <family val="2"/>
        <charset val="-122"/>
      </rPr>
      <t>平方米烧结烟气</t>
    </r>
    <r>
      <rPr>
        <sz val="18"/>
        <rFont val="Times New Roman"/>
        <family val="2"/>
        <charset val="-122"/>
      </rPr>
      <t>SCR</t>
    </r>
    <r>
      <rPr>
        <sz val="18"/>
        <rFont val="仿宋_GB2312"/>
        <family val="2"/>
        <charset val="-122"/>
      </rPr>
      <t>脱硝治理</t>
    </r>
  </si>
  <si>
    <r>
      <rPr>
        <sz val="18"/>
        <rFont val="仿宋_GB2312"/>
        <family val="2"/>
        <charset val="-122"/>
      </rPr>
      <t>柳州钢铁股份有限公司烧结厂</t>
    </r>
  </si>
  <si>
    <r>
      <rPr>
        <sz val="18"/>
        <rFont val="仿宋_GB2312"/>
        <family val="2"/>
        <charset val="-122"/>
      </rPr>
      <t>在</t>
    </r>
    <r>
      <rPr>
        <sz val="18"/>
        <rFont val="Times New Roman"/>
        <family val="2"/>
        <charset val="-122"/>
      </rPr>
      <t>3#360</t>
    </r>
    <r>
      <rPr>
        <sz val="18"/>
        <rFont val="仿宋_GB2312"/>
        <family val="2"/>
        <charset val="-122"/>
      </rPr>
      <t>平方米烧结炉建设一套烟气</t>
    </r>
    <r>
      <rPr>
        <sz val="18"/>
        <rFont val="Times New Roman"/>
        <family val="2"/>
        <charset val="-122"/>
      </rPr>
      <t>SCR</t>
    </r>
    <r>
      <rPr>
        <sz val="18"/>
        <rFont val="仿宋_GB2312"/>
        <family val="2"/>
        <charset val="-122"/>
      </rPr>
      <t>脱硝治理系统</t>
    </r>
  </si>
  <si>
    <r>
      <rPr>
        <sz val="18"/>
        <rFont val="仿宋_GB2312"/>
        <family val="2"/>
        <charset val="-122"/>
      </rPr>
      <t>完成施工总量</t>
    </r>
    <r>
      <rPr>
        <sz val="18"/>
        <rFont val="Times New Roman"/>
        <family val="2"/>
        <charset val="-122"/>
      </rPr>
      <t>15%</t>
    </r>
  </si>
  <si>
    <r>
      <rPr>
        <sz val="18"/>
        <rFont val="仿宋_GB2312"/>
        <family val="2"/>
        <charset val="-122"/>
      </rPr>
      <t>完成施工总量</t>
    </r>
    <r>
      <rPr>
        <sz val="18"/>
        <rFont val="Times New Roman"/>
        <family val="2"/>
        <charset val="-122"/>
      </rPr>
      <t>30%</t>
    </r>
  </si>
  <si>
    <r>
      <rPr>
        <sz val="18"/>
        <rFont val="仿宋_GB2312"/>
        <family val="2"/>
        <charset val="-122"/>
      </rPr>
      <t>完成施工总量</t>
    </r>
    <r>
      <rPr>
        <sz val="18"/>
        <rFont val="Times New Roman"/>
        <family val="2"/>
        <charset val="-122"/>
      </rPr>
      <t>50%</t>
    </r>
  </si>
  <si>
    <r>
      <rPr>
        <sz val="18"/>
        <rFont val="仿宋_GB2312"/>
        <family val="2"/>
        <charset val="-122"/>
      </rPr>
      <t>柳钢烧结厂</t>
    </r>
    <r>
      <rPr>
        <sz val="18"/>
        <rFont val="Times New Roman"/>
        <family val="2"/>
        <charset val="-122"/>
      </rPr>
      <t>120</t>
    </r>
    <r>
      <rPr>
        <sz val="18"/>
        <rFont val="仿宋_GB2312"/>
        <family val="2"/>
        <charset val="-122"/>
      </rPr>
      <t>万吨及</t>
    </r>
    <r>
      <rPr>
        <sz val="18"/>
        <rFont val="Times New Roman"/>
        <family val="2"/>
        <charset val="-122"/>
      </rPr>
      <t>240</t>
    </r>
    <r>
      <rPr>
        <sz val="18"/>
        <rFont val="仿宋_GB2312"/>
        <family val="2"/>
        <charset val="-122"/>
      </rPr>
      <t>万吨球团脱硝及</t>
    </r>
    <r>
      <rPr>
        <sz val="18"/>
        <rFont val="Times New Roman"/>
        <family val="2"/>
        <charset val="-122"/>
      </rPr>
      <t>120</t>
    </r>
    <r>
      <rPr>
        <sz val="18"/>
        <rFont val="仿宋_GB2312"/>
        <family val="2"/>
        <charset val="-122"/>
      </rPr>
      <t>万吨球团环境电除尘器超低排放改造</t>
    </r>
  </si>
  <si>
    <r>
      <rPr>
        <sz val="18"/>
        <rFont val="仿宋_GB2312"/>
        <family val="2"/>
        <charset val="-122"/>
      </rPr>
      <t>本项目拟对柳钢股份烧结厂</t>
    </r>
    <r>
      <rPr>
        <sz val="18"/>
        <rFont val="Times New Roman"/>
        <family val="2"/>
        <charset val="-122"/>
      </rPr>
      <t>120</t>
    </r>
    <r>
      <rPr>
        <sz val="18"/>
        <rFont val="仿宋_GB2312"/>
        <family val="2"/>
        <charset val="-122"/>
      </rPr>
      <t>万吨</t>
    </r>
    <r>
      <rPr>
        <sz val="18"/>
        <rFont val="Times New Roman"/>
        <family val="2"/>
        <charset val="-122"/>
      </rPr>
      <t>/</t>
    </r>
    <r>
      <rPr>
        <sz val="18"/>
        <rFont val="仿宋_GB2312"/>
        <family val="2"/>
        <charset val="-122"/>
      </rPr>
      <t>年球团生产区、</t>
    </r>
    <r>
      <rPr>
        <sz val="18"/>
        <rFont val="Times New Roman"/>
        <family val="2"/>
        <charset val="-122"/>
      </rPr>
      <t>240</t>
    </r>
    <r>
      <rPr>
        <sz val="18"/>
        <rFont val="仿宋_GB2312"/>
        <family val="2"/>
        <charset val="-122"/>
      </rPr>
      <t>万吨</t>
    </r>
    <r>
      <rPr>
        <sz val="18"/>
        <rFont val="Times New Roman"/>
        <family val="2"/>
        <charset val="-122"/>
      </rPr>
      <t>/</t>
    </r>
    <r>
      <rPr>
        <sz val="18"/>
        <rFont val="仿宋_GB2312"/>
        <family val="2"/>
        <charset val="-122"/>
      </rPr>
      <t>年球团生产区加建</t>
    </r>
    <r>
      <rPr>
        <sz val="18"/>
        <rFont val="Times New Roman"/>
        <family val="2"/>
        <charset val="-122"/>
      </rPr>
      <t>SCR</t>
    </r>
    <r>
      <rPr>
        <sz val="18"/>
        <rFont val="仿宋_GB2312"/>
        <family val="2"/>
        <charset val="-122"/>
      </rPr>
      <t>脱硝装置，并对</t>
    </r>
    <r>
      <rPr>
        <sz val="18"/>
        <rFont val="Times New Roman"/>
        <family val="2"/>
        <charset val="-122"/>
      </rPr>
      <t>120</t>
    </r>
    <r>
      <rPr>
        <sz val="18"/>
        <rFont val="仿宋_GB2312"/>
        <family val="2"/>
        <charset val="-122"/>
      </rPr>
      <t>万吨球团电除尘器进行超低排放改造</t>
    </r>
  </si>
  <si>
    <r>
      <rPr>
        <sz val="18"/>
        <rFont val="仿宋_GB2312"/>
        <family val="2"/>
        <charset val="-122"/>
      </rPr>
      <t>柳钢集团节能降碳工程</t>
    </r>
    <r>
      <rPr>
        <sz val="18"/>
        <rFont val="Times New Roman"/>
        <family val="2"/>
        <charset val="-122"/>
      </rPr>
      <t>——</t>
    </r>
    <r>
      <rPr>
        <sz val="18"/>
        <rFont val="仿宋_GB2312"/>
        <family val="2"/>
        <charset val="-122"/>
      </rPr>
      <t>炼铁厂</t>
    </r>
    <r>
      <rPr>
        <sz val="18"/>
        <rFont val="Times New Roman"/>
        <family val="2"/>
        <charset val="-122"/>
      </rPr>
      <t>3</t>
    </r>
    <r>
      <rPr>
        <sz val="18"/>
        <rFont val="仿宋_GB2312"/>
        <family val="2"/>
        <charset val="-122"/>
      </rPr>
      <t>号高炉环保降碳改造项目</t>
    </r>
  </si>
  <si>
    <r>
      <rPr>
        <sz val="18"/>
        <rFont val="仿宋_GB2312"/>
        <family val="2"/>
        <charset val="-122"/>
      </rPr>
      <t>柳钢集团</t>
    </r>
  </si>
  <si>
    <r>
      <rPr>
        <sz val="18"/>
        <rFont val="仿宋_GB2312"/>
        <family val="2"/>
        <charset val="-122"/>
      </rPr>
      <t>对炼铁厂</t>
    </r>
    <r>
      <rPr>
        <sz val="18"/>
        <rFont val="Times New Roman"/>
        <family val="2"/>
        <charset val="-122"/>
      </rPr>
      <t>3</t>
    </r>
    <r>
      <rPr>
        <sz val="18"/>
        <rFont val="仿宋_GB2312"/>
        <family val="2"/>
        <charset val="-122"/>
      </rPr>
      <t>号高炉进行安全节能降碳环保改造</t>
    </r>
  </si>
  <si>
    <r>
      <rPr>
        <sz val="18"/>
        <rFont val="仿宋_GB2312"/>
        <family val="2"/>
        <charset val="-122"/>
      </rPr>
      <t>主体改造</t>
    </r>
  </si>
  <si>
    <r>
      <rPr>
        <sz val="18"/>
        <rFont val="仿宋_GB2312"/>
        <family val="2"/>
        <charset val="-122"/>
      </rPr>
      <t>计划一季度完成至总工程量的</t>
    </r>
    <r>
      <rPr>
        <sz val="18"/>
        <rFont val="Times New Roman"/>
        <family val="2"/>
        <charset val="-122"/>
      </rPr>
      <t>20%</t>
    </r>
    <r>
      <rPr>
        <sz val="18"/>
        <rFont val="仿宋_GB2312"/>
        <family val="2"/>
        <charset val="-122"/>
      </rPr>
      <t>，目前施工招标中。预计</t>
    </r>
    <r>
      <rPr>
        <sz val="18"/>
        <rFont val="Times New Roman"/>
        <family val="2"/>
        <charset val="-122"/>
      </rPr>
      <t>2</t>
    </r>
    <r>
      <rPr>
        <sz val="18"/>
        <rFont val="仿宋_GB2312"/>
        <family val="2"/>
        <charset val="-122"/>
      </rPr>
      <t>月开工，开展拆除施工。</t>
    </r>
  </si>
  <si>
    <r>
      <rPr>
        <sz val="18"/>
        <rFont val="仿宋_GB2312"/>
        <family val="2"/>
        <charset val="-122"/>
      </rPr>
      <t>计划二季度完成至总工程量的</t>
    </r>
    <r>
      <rPr>
        <sz val="18"/>
        <rFont val="Times New Roman"/>
        <family val="2"/>
        <charset val="-122"/>
      </rPr>
      <t>50%</t>
    </r>
    <r>
      <rPr>
        <sz val="18"/>
        <rFont val="仿宋_GB2312"/>
        <family val="2"/>
        <charset val="-122"/>
      </rPr>
      <t>，完成拆除施工，开展安装施工。</t>
    </r>
  </si>
  <si>
    <r>
      <rPr>
        <sz val="18"/>
        <rFont val="仿宋_GB2312"/>
        <family val="2"/>
        <charset val="-122"/>
      </rPr>
      <t>计划三季度完成至总工程量的</t>
    </r>
    <r>
      <rPr>
        <sz val="18"/>
        <rFont val="Times New Roman"/>
        <family val="2"/>
        <charset val="-122"/>
      </rPr>
      <t>60%</t>
    </r>
    <r>
      <rPr>
        <sz val="18"/>
        <rFont val="仿宋_GB2312"/>
        <family val="2"/>
        <charset val="-122"/>
      </rPr>
      <t>，完成拆除施工，开展安装施工。</t>
    </r>
  </si>
  <si>
    <r>
      <rPr>
        <sz val="18"/>
        <rFont val="仿宋_GB2312"/>
        <family val="2"/>
        <charset val="-122"/>
      </rPr>
      <t>计划四季度完成至总工程量的</t>
    </r>
    <r>
      <rPr>
        <sz val="18"/>
        <rFont val="Times New Roman"/>
        <family val="2"/>
        <charset val="-122"/>
      </rPr>
      <t>70%</t>
    </r>
    <r>
      <rPr>
        <sz val="18"/>
        <rFont val="仿宋_GB2312"/>
        <family val="2"/>
        <charset val="-122"/>
      </rPr>
      <t>。</t>
    </r>
  </si>
  <si>
    <r>
      <rPr>
        <sz val="18"/>
        <rFont val="仿宋_GB2312"/>
        <family val="2"/>
        <charset val="-122"/>
      </rPr>
      <t>柳钢集团焦炉生产线环保升级工程项目</t>
    </r>
  </si>
  <si>
    <r>
      <rPr>
        <sz val="18"/>
        <rFont val="仿宋_GB2312"/>
        <family val="2"/>
        <charset val="-122"/>
      </rPr>
      <t>对焦化厂焦炉煤气</t>
    </r>
    <r>
      <rPr>
        <sz val="18"/>
        <rFont val="Times New Roman"/>
        <family val="2"/>
        <charset val="-122"/>
      </rPr>
      <t>PDS</t>
    </r>
    <r>
      <rPr>
        <sz val="18"/>
        <rFont val="仿宋_GB2312"/>
        <family val="2"/>
        <charset val="-122"/>
      </rPr>
      <t>法全脱硫扩能工程、焦化一蒸氨系统余热间接加热等工艺改造</t>
    </r>
  </si>
  <si>
    <r>
      <rPr>
        <sz val="18"/>
        <rFont val="仿宋_GB2312"/>
        <family val="2"/>
        <charset val="-122"/>
      </rPr>
      <t>主体工艺升级改造</t>
    </r>
  </si>
  <si>
    <r>
      <rPr>
        <sz val="18"/>
        <rFont val="仿宋_GB2312"/>
        <family val="2"/>
        <charset val="-122"/>
      </rPr>
      <t>完成主体工艺升级改造</t>
    </r>
  </si>
  <si>
    <r>
      <rPr>
        <sz val="18"/>
        <rFont val="仿宋_GB2312"/>
        <family val="2"/>
        <charset val="-122"/>
      </rPr>
      <t>柳钢集团烧结工序节能降耗项目</t>
    </r>
  </si>
  <si>
    <r>
      <rPr>
        <sz val="18"/>
        <rFont val="仿宋_GB2312"/>
        <family val="2"/>
        <charset val="-122"/>
      </rPr>
      <t>对烧结厂</t>
    </r>
    <r>
      <rPr>
        <sz val="18"/>
        <rFont val="Times New Roman"/>
        <family val="2"/>
        <charset val="-122"/>
      </rPr>
      <t>1#360</t>
    </r>
    <r>
      <rPr>
        <sz val="18"/>
        <rFont val="仿宋_GB2312"/>
        <family val="2"/>
        <charset val="-122"/>
      </rPr>
      <t>平方米烧结机电除尘器超低排放改造、烧结厂一烧</t>
    </r>
    <r>
      <rPr>
        <sz val="18"/>
        <rFont val="Times New Roman"/>
        <family val="2"/>
        <charset val="-122"/>
      </rPr>
      <t>1#360</t>
    </r>
    <r>
      <rPr>
        <sz val="18"/>
        <rFont val="仿宋_GB2312"/>
        <family val="2"/>
        <charset val="-122"/>
      </rPr>
      <t>冷却大修改造、烧结厂</t>
    </r>
    <r>
      <rPr>
        <sz val="18"/>
        <rFont val="Times New Roman"/>
        <family val="2"/>
        <charset val="-122"/>
      </rPr>
      <t>240</t>
    </r>
    <r>
      <rPr>
        <sz val="18"/>
        <rFont val="仿宋_GB2312"/>
        <family val="2"/>
        <charset val="-122"/>
      </rPr>
      <t>万吨球团产线大修改造、烧结厂</t>
    </r>
    <r>
      <rPr>
        <sz val="18"/>
        <rFont val="Times New Roman"/>
        <family val="2"/>
        <charset val="-122"/>
      </rPr>
      <t>265</t>
    </r>
    <r>
      <rPr>
        <sz val="18"/>
        <rFont val="仿宋_GB2312"/>
        <family val="2"/>
        <charset val="-122"/>
      </rPr>
      <t>平方米二混及</t>
    </r>
    <r>
      <rPr>
        <sz val="18"/>
        <rFont val="Times New Roman"/>
        <family val="2"/>
        <charset val="-122"/>
      </rPr>
      <t>2#360</t>
    </r>
    <r>
      <rPr>
        <sz val="18"/>
        <rFont val="仿宋_GB2312"/>
        <family val="2"/>
        <charset val="-122"/>
      </rPr>
      <t>平方米一混圆筒筒体整体更换</t>
    </r>
  </si>
  <si>
    <r>
      <rPr>
        <sz val="18"/>
        <rFont val="仿宋_GB2312"/>
        <family val="2"/>
        <charset val="-122"/>
      </rPr>
      <t>完成主体改造</t>
    </r>
    <r>
      <rPr>
        <sz val="18"/>
        <rFont val="Times New Roman"/>
        <family val="2"/>
        <charset val="-122"/>
      </rPr>
      <t>50%</t>
    </r>
  </si>
  <si>
    <r>
      <rPr>
        <sz val="18"/>
        <rFont val="仿宋_GB2312"/>
        <family val="2"/>
        <charset val="-122"/>
      </rPr>
      <t>完成主体改造</t>
    </r>
    <r>
      <rPr>
        <sz val="18"/>
        <rFont val="Times New Roman"/>
        <family val="2"/>
        <charset val="-122"/>
      </rPr>
      <t>60%</t>
    </r>
  </si>
  <si>
    <r>
      <rPr>
        <sz val="18"/>
        <rFont val="仿宋_GB2312"/>
        <family val="2"/>
        <charset val="-122"/>
      </rPr>
      <t>完成主体改造</t>
    </r>
    <r>
      <rPr>
        <sz val="18"/>
        <rFont val="Times New Roman"/>
        <family val="2"/>
        <charset val="-122"/>
      </rPr>
      <t>70%</t>
    </r>
  </si>
  <si>
    <r>
      <rPr>
        <sz val="18"/>
        <rFont val="仿宋_GB2312"/>
        <family val="2"/>
        <charset val="-122"/>
      </rPr>
      <t>完成主体改造</t>
    </r>
    <r>
      <rPr>
        <sz val="18"/>
        <rFont val="Times New Roman"/>
        <family val="2"/>
        <charset val="-122"/>
      </rPr>
      <t>100%</t>
    </r>
  </si>
  <si>
    <r>
      <rPr>
        <sz val="18"/>
        <rFont val="仿宋_GB2312"/>
        <family val="2"/>
        <charset val="-122"/>
      </rPr>
      <t>柳钢烧结厂烟气</t>
    </r>
    <r>
      <rPr>
        <sz val="18"/>
        <rFont val="Times New Roman"/>
        <family val="2"/>
        <charset val="-122"/>
      </rPr>
      <t>SCR</t>
    </r>
    <r>
      <rPr>
        <sz val="18"/>
        <rFont val="仿宋_GB2312"/>
        <family val="2"/>
        <charset val="-122"/>
      </rPr>
      <t>脱硝治理项目之</t>
    </r>
    <r>
      <rPr>
        <sz val="18"/>
        <rFont val="Times New Roman"/>
        <family val="2"/>
        <charset val="-122"/>
      </rPr>
      <t>2#360</t>
    </r>
    <r>
      <rPr>
        <sz val="18"/>
        <rFont val="仿宋_GB2312"/>
        <family val="2"/>
        <charset val="-122"/>
      </rPr>
      <t>平方米烧结烟气</t>
    </r>
    <r>
      <rPr>
        <sz val="18"/>
        <rFont val="Times New Roman"/>
        <family val="2"/>
        <charset val="-122"/>
      </rPr>
      <t>SCR</t>
    </r>
    <r>
      <rPr>
        <sz val="18"/>
        <rFont val="仿宋_GB2312"/>
        <family val="2"/>
        <charset val="-122"/>
      </rPr>
      <t>脱硝治理</t>
    </r>
  </si>
  <si>
    <r>
      <rPr>
        <sz val="18"/>
        <rFont val="仿宋_GB2312"/>
        <family val="2"/>
        <charset val="-122"/>
      </rPr>
      <t>在</t>
    </r>
    <r>
      <rPr>
        <sz val="18"/>
        <rFont val="Times New Roman"/>
        <family val="2"/>
        <charset val="-122"/>
      </rPr>
      <t>2#360</t>
    </r>
    <r>
      <rPr>
        <sz val="18"/>
        <rFont val="仿宋_GB2312"/>
        <family val="2"/>
        <charset val="-122"/>
      </rPr>
      <t>平方米烧结炉建设一套烟气</t>
    </r>
    <r>
      <rPr>
        <sz val="18"/>
        <rFont val="Times New Roman"/>
        <family val="2"/>
        <charset val="-122"/>
      </rPr>
      <t>SCR</t>
    </r>
    <r>
      <rPr>
        <sz val="18"/>
        <rFont val="仿宋_GB2312"/>
        <family val="2"/>
        <charset val="-122"/>
      </rPr>
      <t>脱硝治理系统</t>
    </r>
  </si>
  <si>
    <r>
      <rPr>
        <sz val="18"/>
        <rFont val="仿宋_GB2312"/>
        <family val="2"/>
        <charset val="-122"/>
      </rPr>
      <t>完成主要工程内容建设</t>
    </r>
  </si>
  <si>
    <r>
      <rPr>
        <sz val="18"/>
        <rFont val="仿宋_GB2312"/>
        <family val="2"/>
        <charset val="-122"/>
      </rPr>
      <t>完成施工总量</t>
    </r>
    <r>
      <rPr>
        <sz val="18"/>
        <rFont val="Times New Roman"/>
        <family val="2"/>
        <charset val="-122"/>
      </rPr>
      <t>20%</t>
    </r>
  </si>
  <si>
    <r>
      <rPr>
        <sz val="18"/>
        <rFont val="仿宋_GB2312"/>
        <family val="2"/>
        <charset val="-122"/>
      </rPr>
      <t>完成施工总量</t>
    </r>
    <r>
      <rPr>
        <sz val="18"/>
        <rFont val="Times New Roman"/>
        <family val="2"/>
        <charset val="-122"/>
      </rPr>
      <t>40%</t>
    </r>
  </si>
  <si>
    <r>
      <rPr>
        <sz val="18"/>
        <rFont val="仿宋_GB2312"/>
        <family val="2"/>
        <charset val="-122"/>
      </rPr>
      <t>完成施工总量</t>
    </r>
    <r>
      <rPr>
        <sz val="18"/>
        <rFont val="Times New Roman"/>
        <family val="2"/>
        <charset val="-122"/>
      </rPr>
      <t>60%</t>
    </r>
  </si>
  <si>
    <r>
      <rPr>
        <sz val="18"/>
        <rFont val="仿宋_GB2312"/>
        <family val="2"/>
        <charset val="-122"/>
      </rPr>
      <t>完成施工总量</t>
    </r>
    <r>
      <rPr>
        <sz val="18"/>
        <rFont val="Times New Roman"/>
        <family val="2"/>
        <charset val="-122"/>
      </rPr>
      <t>80%</t>
    </r>
  </si>
  <si>
    <r>
      <rPr>
        <sz val="18"/>
        <rFont val="仿宋_GB2312"/>
        <family val="2"/>
        <charset val="-122"/>
      </rPr>
      <t>超低排放改造工程</t>
    </r>
  </si>
  <si>
    <r>
      <rPr>
        <sz val="18"/>
        <rFont val="仿宋_GB2312"/>
        <family val="2"/>
        <charset val="-122"/>
      </rPr>
      <t>棒线型材厂加热炉汽化冷却及超低排放改造工程、棒型厂二高增加减径机项目</t>
    </r>
  </si>
  <si>
    <r>
      <rPr>
        <sz val="18"/>
        <rFont val="仿宋_GB2312"/>
        <family val="2"/>
        <charset val="-122"/>
      </rPr>
      <t>计划一季度完成一高加热炉子项目设备调试及烘炉，交工验收</t>
    </r>
  </si>
  <si>
    <r>
      <rPr>
        <sz val="18"/>
        <rFont val="仿宋_GB2312"/>
        <family val="2"/>
        <charset val="-122"/>
      </rPr>
      <t>计划二季度对一高加热炉超低排放指标进行跟踪评估，根据排放指标推进四棒加热炉子项目设计评审</t>
    </r>
  </si>
  <si>
    <r>
      <rPr>
        <sz val="18"/>
        <rFont val="仿宋_GB2312"/>
        <family val="2"/>
        <charset val="-122"/>
      </rPr>
      <t>计划三季度四棒加热炉子项目进场施工</t>
    </r>
  </si>
  <si>
    <r>
      <rPr>
        <sz val="18"/>
        <rFont val="仿宋_GB2312"/>
        <family val="2"/>
        <charset val="-122"/>
      </rPr>
      <t>计划四季度完成四棒加热炉设备调试、烘炉，交工验收，跟踪评估排放指标</t>
    </r>
  </si>
  <si>
    <r>
      <rPr>
        <sz val="18"/>
        <rFont val="仿宋_GB2312"/>
        <family val="2"/>
        <charset val="-122"/>
      </rPr>
      <t>柳钢高炉煤气回收利用</t>
    </r>
    <r>
      <rPr>
        <sz val="18"/>
        <rFont val="Times New Roman"/>
        <family val="2"/>
        <charset val="-122"/>
      </rPr>
      <t>1×135</t>
    </r>
    <r>
      <rPr>
        <sz val="18"/>
        <rFont val="仿宋_GB2312"/>
        <family val="2"/>
        <charset val="-122"/>
      </rPr>
      <t>兆瓦发电项目</t>
    </r>
  </si>
  <si>
    <r>
      <rPr>
        <sz val="18"/>
        <rFont val="仿宋_GB2312"/>
        <family val="2"/>
        <charset val="-122"/>
      </rPr>
      <t>对柳钢高炉煤气回收利用系统进行升级改造，对富余煤气进行能源回收利用，提高能源利用效率，减少煤气放散量</t>
    </r>
  </si>
  <si>
    <r>
      <rPr>
        <sz val="18"/>
        <rFont val="仿宋_GB2312"/>
        <family val="2"/>
        <charset val="-122"/>
      </rPr>
      <t>土建工程完成</t>
    </r>
  </si>
  <si>
    <r>
      <rPr>
        <sz val="18"/>
        <rFont val="仿宋_GB2312"/>
        <family val="2"/>
        <charset val="-122"/>
      </rPr>
      <t>安装工程基本完成</t>
    </r>
  </si>
  <si>
    <r>
      <rPr>
        <sz val="18"/>
        <rFont val="仿宋_GB2312"/>
        <family val="2"/>
        <charset val="-122"/>
      </rPr>
      <t>安装工程、调试工程完成</t>
    </r>
  </si>
  <si>
    <r>
      <rPr>
        <sz val="18"/>
        <rFont val="仿宋_GB2312"/>
        <family val="2"/>
        <charset val="-122"/>
      </rPr>
      <t>消缺、竣工投产</t>
    </r>
  </si>
  <si>
    <r>
      <rPr>
        <sz val="18"/>
        <rFont val="仿宋_GB2312"/>
        <family val="2"/>
        <charset val="-122"/>
      </rPr>
      <t>三、污垃处理</t>
    </r>
  </si>
  <si>
    <r>
      <rPr>
        <sz val="18"/>
        <rFont val="仿宋_GB2312"/>
        <family val="2"/>
        <charset val="-122"/>
      </rPr>
      <t>广西柳州再生资源绿色分拣中心工程项目（升禾）</t>
    </r>
  </si>
  <si>
    <r>
      <rPr>
        <sz val="18"/>
        <rFont val="仿宋_GB2312"/>
        <family val="2"/>
        <charset val="-122"/>
      </rPr>
      <t>升禾城市环保科技股份有限公司</t>
    </r>
  </si>
  <si>
    <r>
      <rPr>
        <sz val="18"/>
        <rFont val="仿宋_GB2312"/>
        <family val="2"/>
        <charset val="-122"/>
      </rPr>
      <t>该项目总用地面积</t>
    </r>
    <r>
      <rPr>
        <sz val="18"/>
        <rFont val="Times New Roman"/>
        <family val="2"/>
        <charset val="-122"/>
      </rPr>
      <t>100</t>
    </r>
    <r>
      <rPr>
        <sz val="18"/>
        <rFont val="仿宋_GB2312"/>
        <family val="2"/>
        <charset val="-122"/>
      </rPr>
      <t>亩，分两期建设，其中：一期用地面积约</t>
    </r>
    <r>
      <rPr>
        <sz val="18"/>
        <rFont val="Times New Roman"/>
        <family val="2"/>
        <charset val="-122"/>
      </rPr>
      <t>50</t>
    </r>
    <r>
      <rPr>
        <sz val="18"/>
        <rFont val="仿宋_GB2312"/>
        <family val="2"/>
        <charset val="-122"/>
      </rPr>
      <t>亩，建筑面积约</t>
    </r>
    <r>
      <rPr>
        <sz val="18"/>
        <rFont val="Times New Roman"/>
        <family val="2"/>
        <charset val="-122"/>
      </rPr>
      <t>5.2</t>
    </r>
    <r>
      <rPr>
        <sz val="18"/>
        <rFont val="仿宋_GB2312"/>
        <family val="2"/>
        <charset val="-122"/>
      </rPr>
      <t>万平方米。建设可回收物分选生产线车间、旧家电拆解生产线车间等</t>
    </r>
  </si>
  <si>
    <r>
      <rPr>
        <sz val="18"/>
        <rFont val="仿宋_GB2312"/>
        <family val="2"/>
        <charset val="-122"/>
      </rPr>
      <t>购买土地</t>
    </r>
  </si>
  <si>
    <r>
      <rPr>
        <sz val="18"/>
        <rFont val="仿宋_GB2312"/>
        <family val="2"/>
        <charset val="-122"/>
      </rPr>
      <t>融水县乡村振兴农村生活垃圾处理基础设施建设项目</t>
    </r>
  </si>
  <si>
    <r>
      <rPr>
        <sz val="18"/>
        <rFont val="仿宋_GB2312"/>
        <family val="2"/>
        <charset val="-122"/>
      </rPr>
      <t>融水县城市管理行政执法局</t>
    </r>
  </si>
  <si>
    <r>
      <rPr>
        <sz val="18"/>
        <rFont val="仿宋_GB2312"/>
        <family val="2"/>
        <charset val="-122"/>
      </rPr>
      <t>垃圾中转站项目：建设垃圾中转站及外围配套工程，配备垃圾车及垃圾清运设备等，建设</t>
    </r>
    <r>
      <rPr>
        <sz val="18"/>
        <rFont val="Times New Roman"/>
        <family val="2"/>
        <charset val="-122"/>
      </rPr>
      <t>35</t>
    </r>
    <r>
      <rPr>
        <sz val="18"/>
        <rFont val="仿宋_GB2312"/>
        <family val="2"/>
        <charset val="-122"/>
      </rPr>
      <t>个焖化炉，建设</t>
    </r>
    <r>
      <rPr>
        <sz val="18"/>
        <rFont val="Times New Roman"/>
        <family val="2"/>
        <charset val="-122"/>
      </rPr>
      <t>65</t>
    </r>
    <r>
      <rPr>
        <sz val="18"/>
        <rFont val="仿宋_GB2312"/>
        <family val="2"/>
        <charset val="-122"/>
      </rPr>
      <t>个村屯村级垃圾收集点</t>
    </r>
  </si>
  <si>
    <r>
      <rPr>
        <sz val="18"/>
        <rFont val="仿宋_GB2312"/>
        <family val="2"/>
        <charset val="-122"/>
      </rPr>
      <t>完善项目前期并开工建设</t>
    </r>
  </si>
  <si>
    <r>
      <rPr>
        <sz val="18"/>
        <rFont val="仿宋_GB2312"/>
        <family val="2"/>
        <charset val="-122"/>
      </rPr>
      <t>融水县乡村生活污水治理工程</t>
    </r>
  </si>
  <si>
    <r>
      <rPr>
        <sz val="18"/>
        <rFont val="仿宋_GB2312"/>
        <family val="2"/>
        <charset val="-122"/>
      </rPr>
      <t>在全县</t>
    </r>
    <r>
      <rPr>
        <sz val="18"/>
        <rFont val="Times New Roman"/>
        <family val="2"/>
        <charset val="-122"/>
      </rPr>
      <t>20</t>
    </r>
    <r>
      <rPr>
        <sz val="18"/>
        <rFont val="仿宋_GB2312"/>
        <family val="2"/>
        <charset val="-122"/>
      </rPr>
      <t>个乡镇建设村屯生活污水处理设施</t>
    </r>
    <r>
      <rPr>
        <sz val="18"/>
        <rFont val="Times New Roman"/>
        <family val="2"/>
        <charset val="-122"/>
      </rPr>
      <t>50</t>
    </r>
    <r>
      <rPr>
        <sz val="18"/>
        <rFont val="仿宋_GB2312"/>
        <family val="2"/>
        <charset val="-122"/>
      </rPr>
      <t>座及配套污水收集管网</t>
    </r>
  </si>
  <si>
    <r>
      <rPr>
        <sz val="18"/>
        <rFont val="仿宋_GB2312"/>
        <family val="2"/>
        <charset val="-122"/>
      </rPr>
      <t>工程建设</t>
    </r>
  </si>
  <si>
    <r>
      <rPr>
        <sz val="18"/>
        <rFont val="仿宋_GB2312"/>
        <family val="2"/>
        <charset val="-122"/>
      </rPr>
      <t>柳州市水环境治理项目</t>
    </r>
  </si>
  <si>
    <r>
      <rPr>
        <sz val="18"/>
        <rFont val="仿宋_GB2312"/>
        <family val="2"/>
        <charset val="-122"/>
      </rPr>
      <t>市住房城乡建设局</t>
    </r>
    <r>
      <rPr>
        <sz val="18"/>
        <rFont val="Times New Roman"/>
        <family val="2"/>
        <charset val="-122"/>
      </rPr>
      <t xml:space="preserve">
</t>
    </r>
    <r>
      <rPr>
        <sz val="18"/>
        <rFont val="仿宋_GB2312"/>
        <family val="2"/>
        <charset val="-122"/>
      </rPr>
      <t>涉城区政府</t>
    </r>
  </si>
  <si>
    <r>
      <rPr>
        <sz val="18"/>
        <rFont val="仿宋_GB2312"/>
        <family val="2"/>
        <charset val="-122"/>
      </rPr>
      <t>新增污水处理能力</t>
    </r>
    <r>
      <rPr>
        <sz val="18"/>
        <rFont val="Times New Roman"/>
        <family val="2"/>
        <charset val="-122"/>
      </rPr>
      <t>6.5</t>
    </r>
    <r>
      <rPr>
        <sz val="18"/>
        <rFont val="仿宋_GB2312"/>
        <family val="2"/>
        <charset val="-122"/>
      </rPr>
      <t>万立方米</t>
    </r>
    <r>
      <rPr>
        <sz val="18"/>
        <rFont val="Times New Roman"/>
        <family val="2"/>
        <charset val="-122"/>
      </rPr>
      <t>/</t>
    </r>
    <r>
      <rPr>
        <sz val="18"/>
        <rFont val="仿宋_GB2312"/>
        <family val="2"/>
        <charset val="-122"/>
      </rPr>
      <t>日，提标改造规模</t>
    </r>
    <r>
      <rPr>
        <sz val="18"/>
        <rFont val="Times New Roman"/>
        <family val="2"/>
        <charset val="-122"/>
      </rPr>
      <t>70.5</t>
    </r>
    <r>
      <rPr>
        <sz val="18"/>
        <rFont val="仿宋_GB2312"/>
        <family val="2"/>
        <charset val="-122"/>
      </rPr>
      <t>万立方米</t>
    </r>
    <r>
      <rPr>
        <sz val="18"/>
        <rFont val="Times New Roman"/>
        <family val="2"/>
        <charset val="-122"/>
      </rPr>
      <t>/</t>
    </r>
    <r>
      <rPr>
        <sz val="18"/>
        <rFont val="仿宋_GB2312"/>
        <family val="2"/>
        <charset val="-122"/>
      </rPr>
      <t>日，新增污泥处置能力</t>
    </r>
    <r>
      <rPr>
        <sz val="18"/>
        <rFont val="Times New Roman"/>
        <family val="2"/>
        <charset val="-122"/>
      </rPr>
      <t>300</t>
    </r>
    <r>
      <rPr>
        <sz val="18"/>
        <rFont val="仿宋_GB2312"/>
        <family val="2"/>
        <charset val="-122"/>
      </rPr>
      <t>立方米</t>
    </r>
    <r>
      <rPr>
        <sz val="18"/>
        <rFont val="Times New Roman"/>
        <family val="2"/>
        <charset val="-122"/>
      </rPr>
      <t>/</t>
    </r>
    <r>
      <rPr>
        <sz val="18"/>
        <rFont val="仿宋_GB2312"/>
        <family val="2"/>
        <charset val="-122"/>
      </rPr>
      <t>日，新建污水管网</t>
    </r>
    <r>
      <rPr>
        <sz val="18"/>
        <rFont val="Times New Roman"/>
        <family val="2"/>
        <charset val="-122"/>
      </rPr>
      <t>3</t>
    </r>
    <r>
      <rPr>
        <sz val="18"/>
        <rFont val="仿宋_GB2312"/>
        <family val="2"/>
        <charset val="-122"/>
      </rPr>
      <t>公里，污水提升泵站</t>
    </r>
    <r>
      <rPr>
        <sz val="18"/>
        <rFont val="Times New Roman"/>
        <family val="2"/>
        <charset val="-122"/>
      </rPr>
      <t>1</t>
    </r>
    <r>
      <rPr>
        <sz val="18"/>
        <rFont val="仿宋_GB2312"/>
        <family val="2"/>
        <charset val="-122"/>
      </rPr>
      <t>座</t>
    </r>
  </si>
  <si>
    <r>
      <t>1</t>
    </r>
    <r>
      <rPr>
        <sz val="18"/>
        <rFont val="仿宋_GB2312"/>
        <family val="2"/>
        <charset val="-122"/>
      </rPr>
      <t>、完成子项拉堡污水厂扩建及提标改造工程</t>
    </r>
    <r>
      <rPr>
        <sz val="18"/>
        <rFont val="Times New Roman"/>
        <family val="2"/>
        <charset val="-122"/>
      </rPr>
      <t>70%</t>
    </r>
    <r>
      <rPr>
        <sz val="18"/>
        <rFont val="仿宋_GB2312"/>
        <family val="2"/>
        <charset val="-122"/>
      </rPr>
      <t>，</t>
    </r>
    <r>
      <rPr>
        <sz val="18"/>
        <rFont val="Times New Roman"/>
        <family val="2"/>
        <charset val="-122"/>
      </rPr>
      <t>2</t>
    </r>
    <r>
      <rPr>
        <sz val="18"/>
        <rFont val="仿宋_GB2312"/>
        <family val="2"/>
        <charset val="-122"/>
      </rPr>
      <t>、完成子项阳和污水处理厂深度处理工程</t>
    </r>
    <r>
      <rPr>
        <sz val="18"/>
        <rFont val="Times New Roman"/>
        <family val="2"/>
        <charset val="-122"/>
      </rPr>
      <t>30%</t>
    </r>
    <r>
      <rPr>
        <sz val="18"/>
        <rFont val="仿宋_GB2312"/>
        <family val="2"/>
        <charset val="-122"/>
      </rPr>
      <t>，</t>
    </r>
    <r>
      <rPr>
        <sz val="18"/>
        <rFont val="Times New Roman"/>
        <family val="2"/>
        <charset val="-122"/>
      </rPr>
      <t>3</t>
    </r>
    <r>
      <rPr>
        <sz val="18"/>
        <rFont val="仿宋_GB2312"/>
        <family val="2"/>
        <charset val="-122"/>
      </rPr>
      <t>、完成子项城区污水收集系统工程</t>
    </r>
    <r>
      <rPr>
        <sz val="18"/>
        <rFont val="Times New Roman"/>
        <family val="2"/>
        <charset val="-122"/>
      </rPr>
      <t>20%</t>
    </r>
    <r>
      <rPr>
        <sz val="18"/>
        <rFont val="仿宋_GB2312"/>
        <family val="2"/>
        <charset val="-122"/>
      </rPr>
      <t>。完成项目总工程量的</t>
    </r>
    <r>
      <rPr>
        <sz val="18"/>
        <rFont val="Times New Roman"/>
        <family val="2"/>
        <charset val="-122"/>
      </rPr>
      <t>15%</t>
    </r>
  </si>
  <si>
    <r>
      <t>1</t>
    </r>
    <r>
      <rPr>
        <sz val="18"/>
        <rFont val="仿宋_GB2312"/>
        <family val="2"/>
        <charset val="-122"/>
      </rPr>
      <t>、完成子项拉堡污水厂扩建及提标改造工程</t>
    </r>
    <r>
      <rPr>
        <sz val="18"/>
        <rFont val="Times New Roman"/>
        <family val="2"/>
        <charset val="-122"/>
      </rPr>
      <t>80%</t>
    </r>
    <r>
      <rPr>
        <sz val="18"/>
        <rFont val="仿宋_GB2312"/>
        <family val="2"/>
        <charset val="-122"/>
      </rPr>
      <t>，</t>
    </r>
    <r>
      <rPr>
        <sz val="18"/>
        <rFont val="Times New Roman"/>
        <family val="2"/>
        <charset val="-122"/>
      </rPr>
      <t>2</t>
    </r>
    <r>
      <rPr>
        <sz val="18"/>
        <rFont val="仿宋_GB2312"/>
        <family val="2"/>
        <charset val="-122"/>
      </rPr>
      <t>、完成子项阳和污水处理厂深度处理工程</t>
    </r>
    <r>
      <rPr>
        <sz val="18"/>
        <rFont val="Times New Roman"/>
        <family val="2"/>
        <charset val="-122"/>
      </rPr>
      <t>50%</t>
    </r>
    <r>
      <rPr>
        <sz val="18"/>
        <rFont val="仿宋_GB2312"/>
        <family val="2"/>
        <charset val="-122"/>
      </rPr>
      <t>，</t>
    </r>
    <r>
      <rPr>
        <sz val="18"/>
        <rFont val="Times New Roman"/>
        <family val="2"/>
        <charset val="-122"/>
      </rPr>
      <t>3</t>
    </r>
    <r>
      <rPr>
        <sz val="18"/>
        <rFont val="仿宋_GB2312"/>
        <family val="2"/>
        <charset val="-122"/>
      </rPr>
      <t>、完成子项城区污水收集系统工程</t>
    </r>
    <r>
      <rPr>
        <sz val="18"/>
        <rFont val="Times New Roman"/>
        <family val="2"/>
        <charset val="-122"/>
      </rPr>
      <t>25%</t>
    </r>
    <r>
      <rPr>
        <sz val="18"/>
        <rFont val="仿宋_GB2312"/>
        <family val="2"/>
        <charset val="-122"/>
      </rPr>
      <t>。完成项目总工程量的</t>
    </r>
    <r>
      <rPr>
        <sz val="18"/>
        <rFont val="Times New Roman"/>
        <family val="2"/>
        <charset val="-122"/>
      </rPr>
      <t>20%</t>
    </r>
  </si>
  <si>
    <r>
      <t>1</t>
    </r>
    <r>
      <rPr>
        <sz val="18"/>
        <rFont val="仿宋_GB2312"/>
        <family val="2"/>
        <charset val="-122"/>
      </rPr>
      <t>、完成子项拉堡污水厂扩建及提标改造工程</t>
    </r>
    <r>
      <rPr>
        <sz val="18"/>
        <rFont val="Times New Roman"/>
        <family val="2"/>
        <charset val="-122"/>
      </rPr>
      <t>90%</t>
    </r>
    <r>
      <rPr>
        <sz val="18"/>
        <rFont val="仿宋_GB2312"/>
        <family val="2"/>
        <charset val="-122"/>
      </rPr>
      <t>，</t>
    </r>
    <r>
      <rPr>
        <sz val="18"/>
        <rFont val="Times New Roman"/>
        <family val="2"/>
        <charset val="-122"/>
      </rPr>
      <t>2</t>
    </r>
    <r>
      <rPr>
        <sz val="18"/>
        <rFont val="仿宋_GB2312"/>
        <family val="2"/>
        <charset val="-122"/>
      </rPr>
      <t>、完成子项阳和污水处理厂深度处理工程</t>
    </r>
    <r>
      <rPr>
        <sz val="18"/>
        <rFont val="Times New Roman"/>
        <family val="2"/>
        <charset val="-122"/>
      </rPr>
      <t>70%</t>
    </r>
    <r>
      <rPr>
        <sz val="18"/>
        <rFont val="仿宋_GB2312"/>
        <family val="2"/>
        <charset val="-122"/>
      </rPr>
      <t>，</t>
    </r>
    <r>
      <rPr>
        <sz val="18"/>
        <rFont val="Times New Roman"/>
        <family val="2"/>
        <charset val="-122"/>
      </rPr>
      <t>3</t>
    </r>
    <r>
      <rPr>
        <sz val="18"/>
        <rFont val="仿宋_GB2312"/>
        <family val="2"/>
        <charset val="-122"/>
      </rPr>
      <t>、完成子项城区污水收集系统工程</t>
    </r>
    <r>
      <rPr>
        <sz val="18"/>
        <rFont val="Times New Roman"/>
        <family val="2"/>
        <charset val="-122"/>
      </rPr>
      <t>40%</t>
    </r>
    <r>
      <rPr>
        <sz val="18"/>
        <rFont val="仿宋_GB2312"/>
        <family val="2"/>
        <charset val="-122"/>
      </rPr>
      <t>。完成项目总工程量的</t>
    </r>
    <r>
      <rPr>
        <sz val="18"/>
        <rFont val="Times New Roman"/>
        <family val="2"/>
        <charset val="-122"/>
      </rPr>
      <t>25%</t>
    </r>
  </si>
  <si>
    <r>
      <t>1</t>
    </r>
    <r>
      <rPr>
        <sz val="18"/>
        <rFont val="仿宋_GB2312"/>
        <family val="2"/>
        <charset val="-122"/>
      </rPr>
      <t>、完成子项拉堡污水厂扩建及提标改造工程</t>
    </r>
    <r>
      <rPr>
        <sz val="18"/>
        <rFont val="Times New Roman"/>
        <family val="2"/>
        <charset val="-122"/>
      </rPr>
      <t>95%</t>
    </r>
    <r>
      <rPr>
        <sz val="18"/>
        <rFont val="仿宋_GB2312"/>
        <family val="2"/>
        <charset val="-122"/>
      </rPr>
      <t>，</t>
    </r>
    <r>
      <rPr>
        <sz val="18"/>
        <rFont val="Times New Roman"/>
        <family val="2"/>
        <charset val="-122"/>
      </rPr>
      <t>2</t>
    </r>
    <r>
      <rPr>
        <sz val="18"/>
        <rFont val="仿宋_GB2312"/>
        <family val="2"/>
        <charset val="-122"/>
      </rPr>
      <t>、完成子项阳和污水处理厂深度处理工程</t>
    </r>
    <r>
      <rPr>
        <sz val="18"/>
        <rFont val="Times New Roman"/>
        <family val="2"/>
        <charset val="-122"/>
      </rPr>
      <t>90%</t>
    </r>
    <r>
      <rPr>
        <sz val="18"/>
        <rFont val="仿宋_GB2312"/>
        <family val="2"/>
        <charset val="-122"/>
      </rPr>
      <t>，</t>
    </r>
    <r>
      <rPr>
        <sz val="18"/>
        <rFont val="Times New Roman"/>
        <family val="2"/>
        <charset val="-122"/>
      </rPr>
      <t>3</t>
    </r>
    <r>
      <rPr>
        <sz val="18"/>
        <rFont val="仿宋_GB2312"/>
        <family val="2"/>
        <charset val="-122"/>
      </rPr>
      <t>、完成子项城区污水收集系统工程</t>
    </r>
    <r>
      <rPr>
        <sz val="18"/>
        <rFont val="Times New Roman"/>
        <family val="2"/>
        <charset val="-122"/>
      </rPr>
      <t>60%</t>
    </r>
    <r>
      <rPr>
        <sz val="18"/>
        <rFont val="仿宋_GB2312"/>
        <family val="2"/>
        <charset val="-122"/>
      </rPr>
      <t>。完成项目总工程量的</t>
    </r>
    <r>
      <rPr>
        <sz val="18"/>
        <rFont val="Times New Roman"/>
        <family val="2"/>
        <charset val="-122"/>
      </rPr>
      <t>30%</t>
    </r>
  </si>
  <si>
    <r>
      <rPr>
        <sz val="18"/>
        <rFont val="仿宋_GB2312"/>
        <family val="2"/>
        <charset val="-122"/>
      </rPr>
      <t>柳州市立冲沟生活垃圾无害化处理（二期）工程项目</t>
    </r>
  </si>
  <si>
    <r>
      <rPr>
        <sz val="18"/>
        <rFont val="仿宋_GB2312"/>
        <family val="2"/>
        <charset val="-122"/>
      </rPr>
      <t>市城管执法局</t>
    </r>
    <r>
      <rPr>
        <sz val="18"/>
        <rFont val="Times New Roman"/>
        <family val="2"/>
        <charset val="-122"/>
      </rPr>
      <t xml:space="preserve">
</t>
    </r>
    <r>
      <rPr>
        <sz val="18"/>
        <rFont val="仿宋_GB2312"/>
        <family val="2"/>
        <charset val="-122"/>
      </rPr>
      <t>鱼峰区政府</t>
    </r>
  </si>
  <si>
    <r>
      <rPr>
        <sz val="18"/>
        <rFont val="仿宋_GB2312"/>
        <family val="2"/>
        <charset val="-122"/>
      </rPr>
      <t>新建多功能填埋场（包含生活垃圾应急填埋区、飞灰填埋区及危险废物填埋区）、渗滤液处理厂及危险废物处置中心</t>
    </r>
  </si>
  <si>
    <r>
      <rPr>
        <sz val="18"/>
        <rFont val="仿宋_GB2312"/>
        <family val="2"/>
        <charset val="-122"/>
      </rPr>
      <t>完成渗滤液厂</t>
    </r>
    <r>
      <rPr>
        <sz val="18"/>
        <rFont val="Times New Roman"/>
        <family val="2"/>
        <charset val="-122"/>
      </rPr>
      <t>80%</t>
    </r>
    <r>
      <rPr>
        <sz val="18"/>
        <rFont val="仿宋_GB2312"/>
        <family val="2"/>
        <charset val="-122"/>
      </rPr>
      <t>土建工程；渗滤液厂设备安装工程量完成</t>
    </r>
    <r>
      <rPr>
        <sz val="18"/>
        <rFont val="Times New Roman"/>
        <family val="2"/>
        <charset val="-122"/>
      </rPr>
      <t>10%</t>
    </r>
  </si>
  <si>
    <r>
      <rPr>
        <sz val="18"/>
        <rFont val="仿宋_GB2312"/>
        <family val="2"/>
        <charset val="-122"/>
      </rPr>
      <t>渗滤液厂土建工程完工；渗滤液厂设备安装工程量完成</t>
    </r>
    <r>
      <rPr>
        <sz val="18"/>
        <rFont val="Times New Roman"/>
        <family val="2"/>
        <charset val="-122"/>
      </rPr>
      <t>30%</t>
    </r>
  </si>
  <si>
    <r>
      <rPr>
        <sz val="18"/>
        <rFont val="仿宋_GB2312"/>
        <family val="2"/>
        <charset val="-122"/>
      </rPr>
      <t>渗滤液厂设备安装工程量完成至</t>
    </r>
    <r>
      <rPr>
        <sz val="18"/>
        <rFont val="Times New Roman"/>
        <family val="2"/>
        <charset val="-122"/>
      </rPr>
      <t>100%</t>
    </r>
  </si>
  <si>
    <r>
      <rPr>
        <sz val="18"/>
        <rFont val="仿宋_GB2312"/>
        <family val="2"/>
        <charset val="-122"/>
      </rPr>
      <t>完成设备调试</t>
    </r>
  </si>
  <si>
    <r>
      <rPr>
        <sz val="18"/>
        <rFont val="仿宋_GB2312"/>
        <family val="2"/>
        <charset val="-122"/>
      </rPr>
      <t>柳州市生活垃圾分类试点建设工程</t>
    </r>
  </si>
  <si>
    <r>
      <rPr>
        <sz val="18"/>
        <rFont val="仿宋_GB2312"/>
        <family val="2"/>
        <charset val="-122"/>
      </rPr>
      <t>市城管执法局</t>
    </r>
  </si>
  <si>
    <r>
      <rPr>
        <sz val="18"/>
        <rFont val="仿宋_GB2312"/>
        <family val="2"/>
        <charset val="-122"/>
      </rPr>
      <t>各城区生活垃圾分类试点收集、运输系统建设、厨余垃圾就地化处理项目</t>
    </r>
  </si>
  <si>
    <r>
      <t>2023</t>
    </r>
    <r>
      <rPr>
        <sz val="18"/>
        <rFont val="仿宋_GB2312"/>
        <family val="2"/>
        <charset val="-122"/>
      </rPr>
      <t>年</t>
    </r>
    <r>
      <rPr>
        <sz val="18"/>
        <rFont val="Times New Roman"/>
        <family val="2"/>
        <charset val="-122"/>
      </rPr>
      <t>1</t>
    </r>
    <r>
      <rPr>
        <sz val="18"/>
        <rFont val="仿宋_GB2312"/>
        <family val="2"/>
        <charset val="-122"/>
      </rPr>
      <t>月开工，</t>
    </r>
    <r>
      <rPr>
        <sz val="18"/>
        <rFont val="Times New Roman"/>
        <family val="2"/>
        <charset val="-122"/>
      </rPr>
      <t>2023</t>
    </r>
    <r>
      <rPr>
        <sz val="18"/>
        <rFont val="仿宋_GB2312"/>
        <family val="2"/>
        <charset val="-122"/>
      </rPr>
      <t>年</t>
    </r>
    <r>
      <rPr>
        <sz val="18"/>
        <rFont val="Times New Roman"/>
        <family val="2"/>
        <charset val="-122"/>
      </rPr>
      <t>12</t>
    </r>
    <r>
      <rPr>
        <sz val="18"/>
        <rFont val="仿宋_GB2312"/>
        <family val="2"/>
        <charset val="-122"/>
      </rPr>
      <t>月竣工</t>
    </r>
  </si>
  <si>
    <r>
      <rPr>
        <sz val="18"/>
        <rFont val="仿宋_GB2312"/>
        <family val="2"/>
        <charset val="-122"/>
      </rPr>
      <t>统计上报</t>
    </r>
    <r>
      <rPr>
        <sz val="18"/>
        <rFont val="Times New Roman"/>
        <family val="2"/>
        <charset val="-122"/>
      </rPr>
      <t>2023</t>
    </r>
    <r>
      <rPr>
        <sz val="18"/>
        <rFont val="仿宋_GB2312"/>
        <family val="2"/>
        <charset val="-122"/>
      </rPr>
      <t>年开展生活垃圾分类区域的设施建设及分类收运车辆采购需求计划。制定垃圾分类各项宣传教育活动计划。</t>
    </r>
  </si>
  <si>
    <r>
      <rPr>
        <sz val="18"/>
        <rFont val="仿宋_GB2312"/>
        <family val="2"/>
        <charset val="-122"/>
      </rPr>
      <t>开展垃圾分类相关设施建设的选址工作。按计划进行垃圾分类各项宣传教育活动。</t>
    </r>
  </si>
  <si>
    <r>
      <rPr>
        <sz val="18"/>
        <rFont val="仿宋_GB2312"/>
        <family val="2"/>
        <charset val="-122"/>
      </rPr>
      <t>开展垃圾分类设施及分类收运车辆的招标采购工作；进行生活垃圾分类设施的建设施工；按计划进行垃圾分类各项宣传教育活动。</t>
    </r>
  </si>
  <si>
    <r>
      <rPr>
        <sz val="18"/>
        <rFont val="仿宋_GB2312"/>
        <family val="2"/>
        <charset val="-122"/>
      </rPr>
      <t>完成垃圾分类设施建设并验收合格后投入使用；分类收运车辆完成采购并交付各城区；完成垃圾分类各项宣传教育活动。</t>
    </r>
  </si>
  <si>
    <r>
      <rPr>
        <sz val="18"/>
        <rFont val="仿宋_GB2312"/>
        <family val="2"/>
        <charset val="-122"/>
      </rPr>
      <t>鹿寨县乡镇生活垃圾收集转运项目</t>
    </r>
  </si>
  <si>
    <r>
      <rPr>
        <sz val="18"/>
        <rFont val="仿宋_GB2312"/>
        <family val="2"/>
        <charset val="-122"/>
      </rPr>
      <t>鹿寨县</t>
    </r>
    <r>
      <rPr>
        <sz val="18"/>
        <rFont val="Times New Roman"/>
        <family val="2"/>
        <charset val="-122"/>
      </rPr>
      <t>9</t>
    </r>
    <r>
      <rPr>
        <sz val="18"/>
        <rFont val="仿宋_GB2312"/>
        <family val="2"/>
        <charset val="-122"/>
      </rPr>
      <t>个乡镇建立</t>
    </r>
    <r>
      <rPr>
        <sz val="18"/>
        <rFont val="Times New Roman"/>
        <family val="2"/>
        <charset val="-122"/>
      </rPr>
      <t>“</t>
    </r>
    <r>
      <rPr>
        <sz val="18"/>
        <rFont val="仿宋_GB2312"/>
        <family val="2"/>
        <charset val="-122"/>
      </rPr>
      <t>村收</t>
    </r>
    <r>
      <rPr>
        <sz val="18"/>
        <rFont val="Times New Roman"/>
        <family val="2"/>
        <charset val="-122"/>
      </rPr>
      <t>-</t>
    </r>
    <r>
      <rPr>
        <sz val="18"/>
        <rFont val="仿宋_GB2312"/>
        <family val="2"/>
        <charset val="-122"/>
      </rPr>
      <t>镇运</t>
    </r>
    <r>
      <rPr>
        <sz val="18"/>
        <rFont val="Times New Roman"/>
        <family val="2"/>
        <charset val="-122"/>
      </rPr>
      <t>-</t>
    </r>
    <r>
      <rPr>
        <sz val="18"/>
        <rFont val="仿宋_GB2312"/>
        <family val="2"/>
        <charset val="-122"/>
      </rPr>
      <t>县处理</t>
    </r>
    <r>
      <rPr>
        <sz val="18"/>
        <rFont val="Times New Roman"/>
        <family val="2"/>
        <charset val="-122"/>
      </rPr>
      <t>”</t>
    </r>
    <r>
      <rPr>
        <sz val="18"/>
        <rFont val="仿宋_GB2312"/>
        <family val="2"/>
        <charset val="-122"/>
      </rPr>
      <t>生活垃圾收运模式，改造村级垃圾处理设施，配齐生活垃圾清运设备，每日完成鹿寨县</t>
    </r>
    <r>
      <rPr>
        <sz val="18"/>
        <rFont val="Times New Roman"/>
        <family val="2"/>
        <charset val="-122"/>
      </rPr>
      <t>9</t>
    </r>
    <r>
      <rPr>
        <sz val="18"/>
        <rFont val="仿宋_GB2312"/>
        <family val="2"/>
        <charset val="-122"/>
      </rPr>
      <t>个乡镇生活垃圾收集清运工作</t>
    </r>
  </si>
  <si>
    <r>
      <rPr>
        <sz val="18"/>
        <rFont val="仿宋_GB2312"/>
        <family val="2"/>
        <charset val="-122"/>
      </rPr>
      <t>开展垃圾清运</t>
    </r>
  </si>
  <si>
    <r>
      <rPr>
        <sz val="18"/>
        <rFont val="仿宋_GB2312"/>
        <family val="2"/>
        <charset val="-122"/>
      </rPr>
      <t>导江乡、江口乡垃圾转运站完成总工程量</t>
    </r>
    <r>
      <rPr>
        <sz val="18"/>
        <rFont val="Times New Roman"/>
        <family val="2"/>
        <charset val="-122"/>
      </rPr>
      <t>20%</t>
    </r>
  </si>
  <si>
    <r>
      <rPr>
        <sz val="18"/>
        <rFont val="仿宋_GB2312"/>
        <family val="2"/>
        <charset val="-122"/>
      </rPr>
      <t>导江乡、江口乡垃圾转运站完成总工程量</t>
    </r>
    <r>
      <rPr>
        <sz val="18"/>
        <rFont val="Times New Roman"/>
        <family val="2"/>
        <charset val="-122"/>
      </rPr>
      <t>40%</t>
    </r>
  </si>
  <si>
    <r>
      <rPr>
        <sz val="18"/>
        <rFont val="仿宋_GB2312"/>
        <family val="2"/>
        <charset val="-122"/>
      </rPr>
      <t>导江乡、江口乡垃圾转运站完成总工程量</t>
    </r>
    <r>
      <rPr>
        <sz val="18"/>
        <rFont val="Times New Roman"/>
        <family val="2"/>
        <charset val="-122"/>
      </rPr>
      <t>70%</t>
    </r>
  </si>
  <si>
    <r>
      <rPr>
        <sz val="18"/>
        <rFont val="仿宋_GB2312"/>
        <family val="2"/>
        <charset val="-122"/>
      </rPr>
      <t>导江乡、江口乡垃圾转运站完成总工程量</t>
    </r>
    <r>
      <rPr>
        <sz val="18"/>
        <rFont val="Times New Roman"/>
        <family val="2"/>
        <charset val="-122"/>
      </rPr>
      <t>100%</t>
    </r>
  </si>
  <si>
    <r>
      <rPr>
        <sz val="18"/>
        <rFont val="仿宋_GB2312"/>
        <family val="2"/>
        <charset val="-122"/>
      </rPr>
      <t>融安县生活垃圾焚烧发电项目</t>
    </r>
  </si>
  <si>
    <r>
      <rPr>
        <sz val="18"/>
        <rFont val="仿宋_GB2312"/>
        <family val="2"/>
        <charset val="-122"/>
      </rPr>
      <t>融安县城管执法局</t>
    </r>
  </si>
  <si>
    <r>
      <rPr>
        <sz val="18"/>
        <rFont val="仿宋_GB2312"/>
        <family val="2"/>
        <charset val="-122"/>
      </rPr>
      <t>建设一座装机容量</t>
    </r>
    <r>
      <rPr>
        <sz val="18"/>
        <rFont val="Times New Roman"/>
        <family val="2"/>
        <charset val="-122"/>
      </rPr>
      <t>1.5</t>
    </r>
    <r>
      <rPr>
        <sz val="18"/>
        <rFont val="仿宋_GB2312"/>
        <family val="2"/>
        <charset val="-122"/>
      </rPr>
      <t>万千瓦，日处理生活垃圾</t>
    </r>
    <r>
      <rPr>
        <sz val="18"/>
        <rFont val="Times New Roman"/>
        <family val="2"/>
        <charset val="-122"/>
      </rPr>
      <t>1000</t>
    </r>
    <r>
      <rPr>
        <sz val="18"/>
        <rFont val="仿宋_GB2312"/>
        <family val="2"/>
        <charset val="-122"/>
      </rPr>
      <t>吨的垃圾焚烧发电项目及相关配套设施，一期日处理量</t>
    </r>
    <r>
      <rPr>
        <sz val="18"/>
        <rFont val="Times New Roman"/>
        <family val="2"/>
        <charset val="-122"/>
      </rPr>
      <t>500</t>
    </r>
    <r>
      <rPr>
        <sz val="18"/>
        <rFont val="仿宋_GB2312"/>
        <family val="2"/>
        <charset val="-122"/>
      </rPr>
      <t>吨，配置</t>
    </r>
    <r>
      <rPr>
        <sz val="18"/>
        <rFont val="Times New Roman"/>
        <family val="2"/>
        <charset val="-122"/>
      </rPr>
      <t>12</t>
    </r>
    <r>
      <rPr>
        <sz val="18"/>
        <rFont val="仿宋_GB2312"/>
        <family val="2"/>
        <charset val="-122"/>
      </rPr>
      <t>兆瓦发电机组，年发电量</t>
    </r>
    <r>
      <rPr>
        <sz val="18"/>
        <rFont val="Times New Roman"/>
        <family val="2"/>
        <charset val="-122"/>
      </rPr>
      <t>4504</t>
    </r>
    <r>
      <rPr>
        <sz val="18"/>
        <rFont val="仿宋_GB2312"/>
        <family val="2"/>
        <charset val="-122"/>
      </rPr>
      <t>万千瓦时，年垃圾处理量</t>
    </r>
    <r>
      <rPr>
        <sz val="18"/>
        <rFont val="Times New Roman"/>
        <family val="2"/>
        <charset val="-122"/>
      </rPr>
      <t>18.25</t>
    </r>
    <r>
      <rPr>
        <sz val="18"/>
        <rFont val="仿宋_GB2312"/>
        <family val="2"/>
        <charset val="-122"/>
      </rPr>
      <t>万吨；二期预留用地</t>
    </r>
  </si>
  <si>
    <r>
      <rPr>
        <sz val="18"/>
        <rFont val="仿宋_GB2312"/>
        <family val="2"/>
        <charset val="-122"/>
      </rPr>
      <t>锅炉基础交安</t>
    </r>
  </si>
  <si>
    <r>
      <rPr>
        <sz val="18"/>
        <rFont val="仿宋_GB2312"/>
        <family val="2"/>
        <charset val="-122"/>
      </rPr>
      <t>锅炉水压试验</t>
    </r>
  </si>
  <si>
    <r>
      <rPr>
        <sz val="18"/>
        <rFont val="仿宋_GB2312"/>
        <family val="2"/>
        <charset val="-122"/>
      </rPr>
      <t>烘煮炉完成</t>
    </r>
  </si>
  <si>
    <r>
      <rPr>
        <sz val="18"/>
        <rFont val="仿宋_GB2312"/>
        <family val="2"/>
        <charset val="-122"/>
      </rPr>
      <t>通过</t>
    </r>
    <r>
      <rPr>
        <sz val="18"/>
        <rFont val="Times New Roman"/>
        <family val="2"/>
        <charset val="-122"/>
      </rPr>
      <t>72+24h</t>
    </r>
    <r>
      <rPr>
        <sz val="18"/>
        <rFont val="仿宋_GB2312"/>
        <family val="2"/>
        <charset val="-122"/>
      </rPr>
      <t>试运</t>
    </r>
  </si>
</sst>
</file>

<file path=xl/styles.xml><?xml version="1.0" encoding="utf-8"?>
<styleSheet xmlns="http://schemas.openxmlformats.org/spreadsheetml/2006/main">
  <numFmts count="6">
    <numFmt numFmtId="176" formatCode="yyyy&quot;年&quot;m&quot;月&quot;;@"/>
    <numFmt numFmtId="42" formatCode="_ &quot;￥&quot;* #,##0_ ;_ &quot;￥&quot;* \-#,##0_ ;_ &quot;￥&quot;* &quot;-&quot;_ ;_ @_ "/>
    <numFmt numFmtId="44" formatCode="_ &quot;￥&quot;* #,##0.00_ ;_ &quot;￥&quot;* \-#,##0.00_ ;_ &quot;￥&quot;* &quot;-&quot;??_ ;_ @_ "/>
    <numFmt numFmtId="177" formatCode="0_ "/>
    <numFmt numFmtId="41" formatCode="_ * #,##0_ ;_ * \-#,##0_ ;_ * &quot;-&quot;_ ;_ @_ "/>
    <numFmt numFmtId="43" formatCode="_ * #,##0.00_ ;_ * \-#,##0.00_ ;_ * &quot;-&quot;??_ ;_ @_ "/>
  </numFmts>
  <fonts count="36">
    <font>
      <sz val="11"/>
      <color theme="1"/>
      <name val="宋体"/>
      <family val="2"/>
      <charset val="-122"/>
      <scheme val="minor"/>
    </font>
    <font>
      <sz val="10"/>
      <color theme="1"/>
      <name val="Arial"/>
      <family val="2"/>
    </font>
    <font>
      <sz val="11"/>
      <name val="Times New Roman"/>
      <family val="2"/>
      <charset val="-122"/>
    </font>
    <font>
      <sz val="18"/>
      <name val="Times New Roman"/>
      <family val="2"/>
      <charset val="-122"/>
    </font>
    <font>
      <strike/>
      <sz val="18"/>
      <name val="Times New Roman"/>
      <family val="2"/>
      <charset val="-122"/>
    </font>
    <font>
      <sz val="26"/>
      <name val="Times New Roman"/>
      <family val="2"/>
      <charset val="-122"/>
    </font>
    <font>
      <sz val="26"/>
      <name val="黑体"/>
      <family val="2"/>
      <charset val="-122"/>
    </font>
    <font>
      <sz val="48"/>
      <name val="Times New Roman"/>
      <family val="2"/>
      <charset val="-122"/>
    </font>
    <font>
      <sz val="16"/>
      <name val="Times New Roman"/>
      <family val="2"/>
      <charset val="-122"/>
    </font>
    <font>
      <sz val="17"/>
      <name val="Times New Roman"/>
      <family val="2"/>
      <charset val="-122"/>
    </font>
    <font>
      <sz val="11"/>
      <color rgb="FF3F3F76"/>
      <name val="宋体"/>
      <family val="2"/>
      <scheme val="minor"/>
    </font>
    <font>
      <b/>
      <sz val="11"/>
      <color theme="3"/>
      <name val="宋体"/>
      <family val="2"/>
      <charset val="-122"/>
      <scheme val="minor"/>
    </font>
    <font>
      <sz val="11"/>
      <color rgb="FF9C0006"/>
      <name val="宋体"/>
      <family val="2"/>
      <scheme val="minor"/>
    </font>
    <font>
      <sz val="11"/>
      <color theme="0"/>
      <name val="宋体"/>
      <family val="2"/>
      <scheme val="minor"/>
    </font>
    <font>
      <b/>
      <sz val="15"/>
      <color theme="3"/>
      <name val="宋体"/>
      <family val="2"/>
      <charset val="-122"/>
      <scheme val="minor"/>
    </font>
    <font>
      <sz val="12"/>
      <name val="宋体"/>
      <family val="2"/>
      <charset val="-122"/>
    </font>
    <font>
      <b/>
      <sz val="18"/>
      <name val="Times New Roman"/>
      <family val="2"/>
    </font>
    <font>
      <b/>
      <sz val="13"/>
      <color theme="3"/>
      <name val="宋体"/>
      <family val="2"/>
      <charset val="-122"/>
      <scheme val="minor"/>
    </font>
    <font>
      <sz val="11"/>
      <color rgb="FF9C6500"/>
      <name val="宋体"/>
      <family val="2"/>
      <scheme val="minor"/>
    </font>
    <font>
      <b/>
      <sz val="11"/>
      <color rgb="FF3F3F3F"/>
      <name val="宋体"/>
      <family val="2"/>
      <scheme val="minor"/>
    </font>
    <font>
      <i/>
      <sz val="11"/>
      <color rgb="FF7F7F7F"/>
      <name val="宋体"/>
      <family val="2"/>
      <scheme val="minor"/>
    </font>
    <font>
      <b/>
      <sz val="18"/>
      <color theme="3"/>
      <name val="宋体"/>
      <family val="2"/>
      <charset val="-122"/>
      <scheme val="minor"/>
    </font>
    <font>
      <b/>
      <sz val="11"/>
      <color theme="1"/>
      <name val="宋体"/>
      <family val="2"/>
      <scheme val="minor"/>
    </font>
    <font>
      <u val="single"/>
      <sz val="11"/>
      <color rgb="FF800080"/>
      <name val="宋体"/>
      <family val="2"/>
      <scheme val="minor"/>
    </font>
    <font>
      <sz val="11"/>
      <color rgb="FFFA7D00"/>
      <name val="宋体"/>
      <family val="2"/>
      <scheme val="minor"/>
    </font>
    <font>
      <b/>
      <sz val="11"/>
      <color rgb="FFFFFFFF"/>
      <name val="宋体"/>
      <family val="2"/>
      <scheme val="minor"/>
    </font>
    <font>
      <sz val="11"/>
      <color rgb="FFFF0000"/>
      <name val="宋体"/>
      <family val="2"/>
      <scheme val="minor"/>
    </font>
    <font>
      <sz val="11"/>
      <color rgb="FF006100"/>
      <name val="宋体"/>
      <family val="2"/>
      <scheme val="minor"/>
    </font>
    <font>
      <b/>
      <sz val="11"/>
      <color rgb="FFFA7D00"/>
      <name val="宋体"/>
      <family val="2"/>
      <scheme val="minor"/>
    </font>
    <font>
      <u val="single"/>
      <sz val="11"/>
      <color rgb="FF0000FF"/>
      <name val="宋体"/>
      <family val="2"/>
      <scheme val="minor"/>
    </font>
    <font>
      <sz val="48"/>
      <name val="方正小标宋简体"/>
      <family val="2"/>
      <charset val="-122"/>
    </font>
    <font>
      <sz val="18"/>
      <name val="黑体"/>
      <family val="2"/>
      <charset val="-122"/>
    </font>
    <font>
      <sz val="18"/>
      <name val="仿宋_GB2312"/>
      <family val="2"/>
      <charset val="-122"/>
    </font>
    <font>
      <sz val="16"/>
      <name val="仿宋_GB2312"/>
      <family val="2"/>
      <charset val="-122"/>
    </font>
    <font>
      <sz val="18"/>
      <name val="宋体"/>
      <family val="2"/>
      <charset val="-122"/>
    </font>
    <font>
      <sz val="17"/>
      <name val="仿宋_GB2312"/>
      <family val="2"/>
      <charset val="-122"/>
    </font>
  </fonts>
  <fills count="33">
    <fill>
      <patternFill/>
    </fill>
    <fill>
      <patternFill patternType="gray125"/>
    </fill>
    <fill>
      <patternFill patternType="solid">
        <fgColor theme="9" tint="0.39998000860214233"/>
        <bgColor indexed="64"/>
      </patternFill>
    </fill>
    <fill>
      <patternFill patternType="solid">
        <fgColor theme="9" tint="0.799979984760284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8" tint="0.5999900102615356"/>
        <bgColor indexed="64"/>
      </patternFill>
    </fill>
    <fill>
      <patternFill patternType="solid">
        <fgColor theme="9" tint="0.5999900102615356"/>
        <bgColor indexed="64"/>
      </patternFill>
    </fill>
    <fill>
      <patternFill patternType="solid">
        <fgColor theme="8"/>
        <bgColor indexed="64"/>
      </patternFill>
    </fill>
    <fill>
      <patternFill patternType="solid">
        <fgColor theme="4" tint="0.7999799847602844"/>
        <bgColor indexed="64"/>
      </patternFill>
    </fill>
    <fill>
      <patternFill patternType="solid">
        <fgColor theme="4" tint="0.5999900102615356"/>
        <bgColor indexed="64"/>
      </patternFill>
    </fill>
    <fill>
      <patternFill patternType="solid">
        <fgColor theme="9"/>
        <bgColor indexed="64"/>
      </patternFill>
    </fill>
    <fill>
      <patternFill patternType="solid">
        <fgColor theme="7" tint="0.5999900102615356"/>
        <bgColor indexed="64"/>
      </patternFill>
    </fill>
    <fill>
      <patternFill patternType="solid">
        <fgColor theme="5" tint="0.7999799847602844"/>
        <bgColor indexed="64"/>
      </patternFill>
    </fill>
    <fill>
      <patternFill patternType="solid">
        <fgColor theme="5" tint="0.5999900102615356"/>
        <bgColor indexed="64"/>
      </patternFill>
    </fill>
    <fill>
      <patternFill patternType="solid">
        <fgColor rgb="FFFFFFCC"/>
        <bgColor indexed="64"/>
      </patternFill>
    </fill>
    <fill>
      <patternFill patternType="solid">
        <fgColor theme="6" tint="0.39998000860214233"/>
        <bgColor indexed="64"/>
      </patternFill>
    </fill>
    <fill>
      <patternFill patternType="solid">
        <fgColor rgb="FFC6EFCE"/>
        <bgColor indexed="64"/>
      </patternFill>
    </fill>
    <fill>
      <patternFill patternType="solid">
        <fgColor theme="8" tint="0.7999799847602844"/>
        <bgColor indexed="64"/>
      </patternFill>
    </fill>
    <fill>
      <patternFill patternType="solid">
        <fgColor rgb="FFFFEB9C"/>
        <bgColor indexed="64"/>
      </patternFill>
    </fill>
    <fill>
      <patternFill patternType="solid">
        <fgColor theme="4"/>
        <bgColor indexed="64"/>
      </patternFill>
    </fill>
    <fill>
      <patternFill patternType="solid">
        <fgColor theme="7" tint="0.39998000860214233"/>
        <bgColor indexed="64"/>
      </patternFill>
    </fill>
    <fill>
      <patternFill patternType="solid">
        <fgColor theme="4" tint="0.39998000860214233"/>
        <bgColor indexed="64"/>
      </patternFill>
    </fill>
    <fill>
      <patternFill patternType="solid">
        <fgColor theme="5"/>
        <bgColor indexed="64"/>
      </patternFill>
    </fill>
    <fill>
      <patternFill patternType="solid">
        <fgColor theme="8" tint="0.39998000860214233"/>
        <bgColor indexed="64"/>
      </patternFill>
    </fill>
    <fill>
      <patternFill patternType="solid">
        <fgColor theme="5" tint="0.39998000860214233"/>
        <bgColor indexed="64"/>
      </patternFill>
    </fill>
    <fill>
      <patternFill patternType="solid">
        <fgColor theme="6"/>
        <bgColor indexed="64"/>
      </patternFill>
    </fill>
    <fill>
      <patternFill patternType="solid">
        <fgColor theme="6" tint="0.7999799847602844"/>
        <bgColor indexed="64"/>
      </patternFill>
    </fill>
    <fill>
      <patternFill patternType="solid">
        <fgColor rgb="FFFFCC99"/>
        <bgColor indexed="64"/>
      </patternFill>
    </fill>
    <fill>
      <patternFill patternType="solid">
        <fgColor theme="6" tint="0.5999900102615356"/>
        <bgColor indexed="64"/>
      </patternFill>
    </fill>
    <fill>
      <patternFill patternType="solid">
        <fgColor theme="7"/>
        <bgColor indexed="64"/>
      </patternFill>
    </fill>
    <fill>
      <patternFill patternType="solid">
        <fgColor theme="7" tint="0.7999799847602844"/>
        <bgColor indexed="64"/>
      </patternFill>
    </fill>
  </fills>
  <borders count="12">
    <border>
      <left/>
      <right/>
      <top/>
      <bottom/>
      <diagonal/>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medium">
        <color theme="4"/>
      </bottom>
    </border>
    <border>
      <left/>
      <right/>
      <top/>
      <bottom style="medium">
        <color theme="4" tint="0.49998000264167786"/>
      </bottom>
    </border>
    <border>
      <left/>
      <right/>
      <top style="thin">
        <color theme="4"/>
      </top>
      <bottom style="double">
        <color theme="4"/>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7F7F7F"/>
      </left>
      <right style="thin">
        <color rgb="FF7F7F7F"/>
      </right>
      <top style="thin">
        <color rgb="FF7F7F7F"/>
      </top>
      <bottom style="thin">
        <color rgb="FF7F7F7F"/>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s>
  <cellStyleXfs count="7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lignment vertical="center"/>
      <protection/>
    </xf>
    <xf numFmtId="0" fontId="16" fillId="0" borderId="0">
      <alignment/>
      <protection/>
    </xf>
    <xf numFmtId="0" fontId="15" fillId="0" borderId="0">
      <alignment/>
      <protection/>
    </xf>
    <xf numFmtId="0" fontId="13" fillId="2" borderId="0" applyNumberFormat="0" applyBorder="0" applyProtection="0">
      <alignment/>
    </xf>
    <xf numFmtId="0" fontId="0" fillId="3" borderId="0" applyNumberFormat="0" applyBorder="0" applyProtection="0">
      <alignment/>
    </xf>
    <xf numFmtId="0" fontId="19" fillId="4" borderId="1" applyNumberFormat="0" applyProtection="0">
      <alignment/>
    </xf>
    <xf numFmtId="0" fontId="25" fillId="5" borderId="2" applyNumberFormat="0" applyProtection="0">
      <alignment/>
    </xf>
    <xf numFmtId="0" fontId="12" fillId="6" borderId="0" applyNumberFormat="0" applyBorder="0" applyProtection="0">
      <alignment/>
    </xf>
    <xf numFmtId="0" fontId="14" fillId="0" borderId="3" applyNumberFormat="0" applyFill="0" applyProtection="0">
      <alignment/>
    </xf>
    <xf numFmtId="0" fontId="20" fillId="0" borderId="0" applyNumberFormat="0" applyFill="0" applyBorder="0" applyProtection="0">
      <alignment/>
    </xf>
    <xf numFmtId="0" fontId="17" fillId="0" borderId="3" applyNumberFormat="0" applyFill="0" applyProtection="0">
      <alignment/>
    </xf>
    <xf numFmtId="0" fontId="0" fillId="7" borderId="0" applyNumberFormat="0" applyBorder="0" applyProtection="0">
      <alignment/>
    </xf>
    <xf numFmtId="41" fontId="0" fillId="0" borderId="0" applyFont="0" applyFill="0" applyBorder="0" applyProtection="0">
      <alignment/>
    </xf>
    <xf numFmtId="0" fontId="0" fillId="8" borderId="0" applyNumberFormat="0" applyBorder="0" applyProtection="0">
      <alignment/>
    </xf>
    <xf numFmtId="0" fontId="29" fillId="0" borderId="0" applyNumberFormat="0" applyFill="0" applyBorder="0" applyProtection="0">
      <alignment/>
    </xf>
    <xf numFmtId="0" fontId="13" fillId="9" borderId="0" applyNumberFormat="0" applyBorder="0" applyProtection="0">
      <alignment/>
    </xf>
    <xf numFmtId="0" fontId="11" fillId="0" borderId="4" applyNumberFormat="0" applyFill="0" applyProtection="0">
      <alignment/>
    </xf>
    <xf numFmtId="0" fontId="22" fillId="0" borderId="5" applyNumberFormat="0" applyFill="0" applyProtection="0">
      <alignment/>
    </xf>
    <xf numFmtId="0" fontId="0" fillId="10" borderId="0" applyNumberFormat="0" applyBorder="0" applyProtection="0">
      <alignment/>
    </xf>
    <xf numFmtId="0" fontId="0" fillId="11" borderId="0" applyNumberFormat="0" applyBorder="0" applyProtection="0">
      <alignment/>
    </xf>
    <xf numFmtId="0" fontId="13" fillId="12" borderId="0" applyNumberFormat="0" applyBorder="0" applyProtection="0">
      <alignment/>
    </xf>
    <xf numFmtId="43" fontId="0" fillId="0" borderId="0" applyFont="0" applyFill="0" applyBorder="0" applyProtection="0">
      <alignment/>
    </xf>
    <xf numFmtId="0" fontId="21" fillId="0" borderId="0" applyNumberFormat="0" applyFill="0" applyBorder="0" applyProtection="0">
      <alignment/>
    </xf>
    <xf numFmtId="0" fontId="23" fillId="0" borderId="0" applyNumberFormat="0" applyFill="0" applyBorder="0" applyProtection="0">
      <alignment/>
    </xf>
    <xf numFmtId="0" fontId="0" fillId="13" borderId="0" applyNumberFormat="0" applyBorder="0" applyProtection="0">
      <alignment/>
    </xf>
    <xf numFmtId="0" fontId="24" fillId="0" borderId="6" applyNumberFormat="0" applyFill="0" applyProtection="0">
      <alignment/>
    </xf>
    <xf numFmtId="0" fontId="11" fillId="0" borderId="0" applyNumberFormat="0" applyFill="0" applyBorder="0" applyProtection="0">
      <alignment/>
    </xf>
    <xf numFmtId="0" fontId="0" fillId="14" borderId="0" applyNumberFormat="0" applyBorder="0" applyProtection="0">
      <alignment/>
    </xf>
    <xf numFmtId="42" fontId="0" fillId="0" borderId="0" applyFont="0" applyFill="0" applyBorder="0" applyProtection="0">
      <alignment/>
    </xf>
    <xf numFmtId="0" fontId="26" fillId="0" borderId="0" applyNumberFormat="0" applyFill="0" applyBorder="0" applyProtection="0">
      <alignment/>
    </xf>
    <xf numFmtId="0" fontId="0" fillId="15" borderId="0" applyNumberFormat="0" applyBorder="0" applyProtection="0">
      <alignment/>
    </xf>
    <xf numFmtId="0" fontId="0" fillId="16" borderId="7" applyNumberFormat="0" applyFont="0" applyProtection="0">
      <alignment/>
    </xf>
    <xf numFmtId="0" fontId="13" fillId="17" borderId="0" applyNumberFormat="0" applyBorder="0" applyProtection="0">
      <alignment/>
    </xf>
    <xf numFmtId="0" fontId="27" fillId="18" borderId="0" applyNumberFormat="0" applyBorder="0" applyProtection="0">
      <alignment/>
    </xf>
    <xf numFmtId="0" fontId="0" fillId="19" borderId="0" applyNumberFormat="0" applyBorder="0" applyProtection="0">
      <alignment/>
    </xf>
    <xf numFmtId="0" fontId="18" fillId="20" borderId="0" applyNumberFormat="0" applyBorder="0" applyProtection="0">
      <alignment/>
    </xf>
    <xf numFmtId="0" fontId="28" fillId="4" borderId="8" applyNumberFormat="0" applyProtection="0">
      <alignment/>
    </xf>
    <xf numFmtId="0" fontId="13" fillId="21" borderId="0" applyNumberFormat="0" applyBorder="0" applyProtection="0">
      <alignment/>
    </xf>
    <xf numFmtId="0" fontId="13" fillId="22" borderId="0" applyNumberFormat="0" applyBorder="0" applyProtection="0">
      <alignment/>
    </xf>
    <xf numFmtId="0" fontId="13" fillId="23" borderId="0" applyNumberFormat="0" applyBorder="0" applyProtection="0">
      <alignment/>
    </xf>
    <xf numFmtId="0" fontId="13" fillId="24" borderId="0" applyNumberFormat="0" applyBorder="0" applyProtection="0">
      <alignment/>
    </xf>
    <xf numFmtId="0" fontId="13" fillId="25" borderId="0" applyNumberFormat="0" applyBorder="0" applyProtection="0">
      <alignment/>
    </xf>
    <xf numFmtId="9" fontId="0" fillId="0" borderId="0" applyFont="0" applyFill="0" applyBorder="0" applyProtection="0">
      <alignment/>
    </xf>
    <xf numFmtId="0" fontId="13" fillId="26" borderId="0" applyNumberFormat="0" applyBorder="0" applyProtection="0">
      <alignment/>
    </xf>
    <xf numFmtId="44" fontId="0" fillId="0" borderId="0" applyFont="0" applyFill="0" applyBorder="0" applyProtection="0">
      <alignment/>
    </xf>
    <xf numFmtId="0" fontId="13" fillId="27" borderId="0" applyNumberFormat="0" applyBorder="0" applyProtection="0">
      <alignment/>
    </xf>
    <xf numFmtId="0" fontId="0" fillId="28" borderId="0" applyNumberFormat="0" applyBorder="0" applyProtection="0">
      <alignment/>
    </xf>
    <xf numFmtId="0" fontId="10" fillId="29" borderId="8" applyNumberFormat="0" applyProtection="0">
      <alignment/>
    </xf>
    <xf numFmtId="0" fontId="0" fillId="30" borderId="0" applyNumberFormat="0" applyBorder="0" applyProtection="0">
      <alignment/>
    </xf>
    <xf numFmtId="0" fontId="13" fillId="31" borderId="0" applyNumberFormat="0" applyBorder="0" applyProtection="0">
      <alignment/>
    </xf>
    <xf numFmtId="0" fontId="0" fillId="32" borderId="0" applyNumberFormat="0" applyBorder="0" applyProtection="0">
      <alignment/>
    </xf>
  </cellStyleXfs>
  <cellXfs count="36">
    <xf numFmtId="0" fontId="0" fillId="0" borderId="0" xfId="0"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177" fontId="2"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7"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177" fontId="3" fillId="0" borderId="9"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57" fontId="3" fillId="0" borderId="9"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9" xfId="22" applyNumberFormat="1" applyFont="1" applyFill="1" applyBorder="1" applyAlignment="1">
      <alignment horizontal="center" vertical="center" wrapText="1"/>
      <protection/>
    </xf>
    <xf numFmtId="176" fontId="3"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9" xfId="0" applyFont="1" applyFill="1" applyBorder="1" applyAlignment="1">
      <alignment horizontal="left" vertical="center" wrapText="1"/>
    </xf>
    <xf numFmtId="14" fontId="3" fillId="0" borderId="9" xfId="0" applyNumberFormat="1" applyFont="1" applyFill="1" applyBorder="1" applyAlignment="1">
      <alignment horizontal="center" vertical="center" wrapText="1"/>
    </xf>
    <xf numFmtId="177" fontId="3" fillId="0" borderId="9" xfId="22" applyNumberFormat="1" applyFont="1" applyFill="1" applyBorder="1" applyAlignment="1" applyProtection="1">
      <alignment horizontal="center" vertical="center" wrapText="1"/>
      <protection/>
    </xf>
    <xf numFmtId="0" fontId="3" fillId="0" borderId="9" xfId="0" applyNumberFormat="1" applyFont="1" applyFill="1" applyBorder="1" applyAlignment="1">
      <alignment horizontal="left" vertical="center" wrapText="1"/>
    </xf>
    <xf numFmtId="57" fontId="3" fillId="0" borderId="9" xfId="0" applyNumberFormat="1" applyFont="1" applyFill="1" applyBorder="1" applyAlignment="1">
      <alignment horizontal="center" vertical="center" wrapText="1"/>
    </xf>
    <xf numFmtId="57" fontId="3" fillId="0" borderId="10" xfId="0" applyNumberFormat="1" applyFont="1" applyFill="1" applyBorder="1" applyAlignment="1">
      <alignment horizontal="center" vertical="center" wrapText="1"/>
    </xf>
    <xf numFmtId="0" fontId="2" fillId="0" borderId="0" xfId="0" applyFont="1" applyFill="1" applyAlignment="1">
      <alignment vertical="center" wrapText="1"/>
    </xf>
  </cellXfs>
  <cellStyles count="57">
    <cellStyle name="Normal" xfId="0"/>
    <cellStyle name="Percent" xfId="15"/>
    <cellStyle name="Currency" xfId="16"/>
    <cellStyle name="Currency [0]" xfId="17"/>
    <cellStyle name="Comma" xfId="18"/>
    <cellStyle name="Comma [0]" xfId="19"/>
    <cellStyle name="常规_Sheet1" xfId="20"/>
    <cellStyle name="0,0_x000d__x000a_NA_x000d__x000a_" xfId="21"/>
    <cellStyle name="常规 42" xfId="22"/>
    <cellStyle name="60% - 强调文字颜色 6" xfId="23"/>
    <cellStyle name="20% - 强调文字颜色 6" xfId="24"/>
    <cellStyle name="输出" xfId="25"/>
    <cellStyle name="检查单元格" xfId="26"/>
    <cellStyle name="差" xfId="27"/>
    <cellStyle name="标题 1" xfId="28"/>
    <cellStyle name="解释性文本" xfId="29"/>
    <cellStyle name="标题 2" xfId="30"/>
    <cellStyle name="40% - 强调文字颜色 5" xfId="31"/>
    <cellStyle name="千位分隔[0]" xfId="32"/>
    <cellStyle name="40% - 强调文字颜色 6" xfId="33"/>
    <cellStyle name="超链接" xfId="34"/>
    <cellStyle name="强调文字颜色 5" xfId="35"/>
    <cellStyle name="标题 3" xfId="36"/>
    <cellStyle name="汇总" xfId="37"/>
    <cellStyle name="20% - 强调文字颜色 1" xfId="38"/>
    <cellStyle name="40% - 强调文字颜色 1" xfId="39"/>
    <cellStyle name="强调文字颜色 6" xfId="40"/>
    <cellStyle name="千位分隔" xfId="41"/>
    <cellStyle name="标题" xfId="42"/>
    <cellStyle name="已访问的超链接" xfId="43"/>
    <cellStyle name="40% - 强调文字颜色 4" xfId="44"/>
    <cellStyle name="链接单元格" xfId="45"/>
    <cellStyle name="标题 4" xfId="46"/>
    <cellStyle name="20% - 强调文字颜色 2" xfId="47"/>
    <cellStyle name="货币[0]" xfId="48"/>
    <cellStyle name="警告文本" xfId="49"/>
    <cellStyle name="40% - 强调文字颜色 2" xfId="50"/>
    <cellStyle name="注释" xfId="51"/>
    <cellStyle name="60% - 强调文字颜色 3" xfId="52"/>
    <cellStyle name="好" xfId="53"/>
    <cellStyle name="20% - 强调文字颜色 5" xfId="54"/>
    <cellStyle name="适中" xfId="55"/>
    <cellStyle name="计算" xfId="56"/>
    <cellStyle name="强调文字颜色 1" xfId="57"/>
    <cellStyle name="60% - 强调文字颜色 4" xfId="58"/>
    <cellStyle name="60% - 强调文字颜色 1" xfId="59"/>
    <cellStyle name="强调文字颜色 2" xfId="60"/>
    <cellStyle name="60% - 强调文字颜色 5" xfId="61"/>
    <cellStyle name="百分比" xfId="62"/>
    <cellStyle name="60% - 强调文字颜色 2" xfId="63"/>
    <cellStyle name="货币" xfId="64"/>
    <cellStyle name="强调文字颜色 3" xfId="65"/>
    <cellStyle name="20% - 强调文字颜色 3" xfId="66"/>
    <cellStyle name="输入" xfId="67"/>
    <cellStyle name="40% - 强调文字颜色 3" xfId="68"/>
    <cellStyle name="强调文字颜色 4" xfId="69"/>
    <cellStyle name="20% - 强调文字颜色 4" xfId="7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styles" Target="styles.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0</xdr:row>
      <xdr:rowOff>0</xdr:rowOff>
    </xdr:from>
    <xdr:to>
      <xdr:col>0</xdr:col>
      <xdr:colOff>0</xdr:colOff>
      <xdr:row>0</xdr:row>
      <xdr:rowOff>0</xdr:rowOff>
    </xdr:to>
    <xdr:sp fLocksText="0">
      <xdr:nvSpPr>
        <xdr:cNvPr id="1" name="ImpTraceLabel" hidden="1"/>
        <xdr:cNvSpPr txBox="1"/>
      </xdr:nvSpPr>
      <xdr:spPr>
        <a:xfrm>
          <a:off x="0" y="0"/>
          <a:ext cx="0" cy="0"/>
        </a:xfrm>
        <a:prstGeom prst="rect"/>
        <a:solidFill>
          <a:srgbClr val="FFFFFF">
            <a:alpha val="0"/>
          </a:srgbClr>
        </a:solidFill>
        <a:ln w="9525">
          <a:solidFill>
            <a:srgbClr val="000000">
              <a:alpha val="0"/>
            </a:srgbClr>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vert="vert"/>
        <a:p>
          <a:r>
            <a:t>ImpTraceLabel=PD94bWwgdmVyc2lvbj0nMS4wJyBlbmNvZGluZz0nVVRGLTgnPz48dHJhY2U+PGNvbnRlbnQ+PC9jb250ZW50PjxhY2NvdW50PnNucjdleXhtMHN5bnF3Zmd5cnQzcWE8L2FjY291bnQ+PG1hY2hpbmVDb2RlPkxDVDg5NkowMTIwMzIKPC9tYWNoaW5lQ29kZT48dGltZT4yMDIzLTA0LTExIDExOjUwOjE5PC90aW1lPjxzeXN0ZW0+TUI8c3lzdGVtPjwvdHJhY2U+</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75"/>
  <sheetViews>
    <sheetView tabSelected="1" zoomScale="70" zoomScaleNormal="70" workbookViewId="0" topLeftCell="A1">
      <pane xSplit="2" topLeftCell="C1" activePane="topRight" state="frozen"/>
      <selection pane="topLeft" activeCell="A1" sqref="A1"/>
      <selection pane="topRight" activeCell="F14" sqref="F14"/>
    </sheetView>
  </sheetViews>
  <sheetFormatPr defaultColWidth="9" defaultRowHeight="33"/>
  <cols>
    <col min="1" max="1" width="6.625" style="5" customWidth="1"/>
    <col min="2" max="2" width="44.5" style="6" customWidth="1"/>
    <col min="3" max="3" width="26.375" style="6" customWidth="1"/>
    <col min="4" max="4" width="24.5" style="6" customWidth="1"/>
    <col min="5" max="5" width="15.375" style="6" customWidth="1"/>
    <col min="6" max="6" width="81.75" style="7" customWidth="1"/>
    <col min="7" max="8" width="20.625" style="8" customWidth="1"/>
    <col min="9" max="9" width="16.25" style="6" customWidth="1"/>
    <col min="10" max="10" width="16.75" style="6" customWidth="1"/>
    <col min="11" max="11" width="17" style="6" customWidth="1"/>
    <col min="12" max="12" width="17.125" style="9" customWidth="1"/>
    <col min="13" max="13" width="24.875" style="9" customWidth="1"/>
    <col min="14" max="14" width="25.125" style="9" customWidth="1"/>
    <col min="15" max="15" width="23.625" style="9" customWidth="1"/>
    <col min="16" max="16" width="25" style="9" customWidth="1"/>
    <col min="17" max="16384" width="9" style="1"/>
  </cols>
  <sheetData>
    <row r="1" spans="1:16" s="1" customFormat="1" ht="33.75">
      <c r="A1" s="10" t="s">
        <v>0</v>
      </c>
      <c r="B1" s="11"/>
      <c r="C1" s="6"/>
      <c r="D1" s="6"/>
      <c r="E1" s="6"/>
      <c r="F1" s="7"/>
      <c r="G1" s="8"/>
      <c r="H1" s="8"/>
      <c r="I1" s="6"/>
      <c r="J1" s="6"/>
      <c r="K1" s="6"/>
      <c r="L1" s="9"/>
      <c r="M1" s="9"/>
      <c r="N1" s="9"/>
      <c r="O1" s="9"/>
      <c r="P1" s="9"/>
    </row>
    <row r="2" spans="1:16" s="1" customFormat="1" ht="60.75">
      <c r="A2" s="12" t="s">
        <v>1</v>
      </c>
      <c r="B2" s="12"/>
      <c r="C2" s="12"/>
      <c r="D2" s="12"/>
      <c r="E2" s="12"/>
      <c r="F2" s="12"/>
      <c r="G2" s="12"/>
      <c r="H2" s="12"/>
      <c r="I2" s="12"/>
      <c r="J2" s="12"/>
      <c r="K2" s="12"/>
      <c r="L2" s="12"/>
      <c r="M2" s="12"/>
      <c r="N2" s="12"/>
      <c r="O2" s="12"/>
      <c r="P2" s="12"/>
    </row>
    <row r="3" spans="1:16" s="1" customFormat="1" ht="22.5">
      <c r="A3" s="13" t="s">
        <v>2</v>
      </c>
      <c r="B3" s="13" t="s">
        <v>3</v>
      </c>
      <c r="C3" s="13" t="s">
        <v>4</v>
      </c>
      <c r="D3" s="13" t="s">
        <v>5</v>
      </c>
      <c r="E3" s="13" t="s">
        <v>6</v>
      </c>
      <c r="F3" s="13" t="s">
        <v>7</v>
      </c>
      <c r="G3" s="15" t="s">
        <v>8</v>
      </c>
      <c r="H3" s="15" t="s">
        <v>9</v>
      </c>
      <c r="I3" s="13" t="s">
        <v>10</v>
      </c>
      <c r="J3" s="13" t="s">
        <v>11</v>
      </c>
      <c r="K3" s="13" t="s">
        <v>12</v>
      </c>
      <c r="L3" s="17" t="s">
        <v>13</v>
      </c>
      <c r="M3" s="15" t="s">
        <v>14</v>
      </c>
      <c r="N3" s="15"/>
      <c r="O3" s="15"/>
      <c r="P3" s="15"/>
    </row>
    <row r="4" spans="1:16" s="2" customFormat="1" ht="22.5">
      <c r="A4" s="13"/>
      <c r="B4" s="13"/>
      <c r="C4" s="13"/>
      <c r="D4" s="13"/>
      <c r="E4" s="13"/>
      <c r="F4" s="13"/>
      <c r="G4" s="15"/>
      <c r="H4" s="15"/>
      <c r="I4" s="13"/>
      <c r="J4" s="13"/>
      <c r="K4" s="13"/>
      <c r="L4" s="17"/>
      <c r="M4" s="15" t="s">
        <v>15</v>
      </c>
      <c r="N4" s="15" t="s">
        <v>16</v>
      </c>
      <c r="O4" s="15" t="s">
        <v>17</v>
      </c>
      <c r="P4" s="15" t="s">
        <v>18</v>
      </c>
    </row>
    <row r="5" spans="1:16" s="2" customFormat="1" ht="22.5">
      <c r="A5" s="13"/>
      <c r="B5" s="13" t="s">
        <v>19</v>
      </c>
      <c r="C5" s="13">
        <f>C6+C7+C8</f>
        <v>760</v>
      </c>
      <c r="D5" s="13"/>
      <c r="E5" s="13"/>
      <c r="F5" s="13"/>
      <c r="G5" s="15">
        <f>G6+G7+G8</f>
        <v>53731381.4034</v>
      </c>
      <c r="H5" s="15">
        <f>H6+H7+H8</f>
        <v>8008345</v>
      </c>
      <c r="I5" s="13"/>
      <c r="J5" s="13"/>
      <c r="K5" s="13"/>
      <c r="L5" s="13"/>
      <c r="M5" s="13"/>
      <c r="N5" s="13"/>
      <c r="O5" s="13"/>
      <c r="P5" s="13"/>
    </row>
    <row r="6" spans="1:16" s="2" customFormat="1" ht="22.5">
      <c r="A6" s="13"/>
      <c r="B6" s="13" t="s">
        <v>20</v>
      </c>
      <c r="C6" s="13">
        <f>C14+C270+C725+C907</f>
        <v>181</v>
      </c>
      <c r="D6" s="13"/>
      <c r="E6" s="13"/>
      <c r="F6" s="13"/>
      <c r="G6" s="15">
        <f>G14+G270+G725+G907</f>
        <v>12643745.61</v>
      </c>
      <c r="H6" s="15">
        <f t="shared" si="0" ref="H6:H8">H14+H270+H725+H907</f>
        <v>1886008</v>
      </c>
      <c r="I6" s="13"/>
      <c r="J6" s="13"/>
      <c r="K6" s="13"/>
      <c r="L6" s="13"/>
      <c r="M6" s="13"/>
      <c r="N6" s="13"/>
      <c r="O6" s="13"/>
      <c r="P6" s="13"/>
    </row>
    <row r="7" spans="1:16" s="2" customFormat="1" ht="22.5">
      <c r="A7" s="13"/>
      <c r="B7" s="13" t="s">
        <v>21</v>
      </c>
      <c r="C7" s="13">
        <f>C15+C271+C726+C908</f>
        <v>406</v>
      </c>
      <c r="D7" s="13"/>
      <c r="E7" s="13"/>
      <c r="F7" s="13"/>
      <c r="G7" s="15">
        <f>G15+G271+G726+G908</f>
        <v>34979811.0153</v>
      </c>
      <c r="H7" s="15">
        <f t="shared" si="0"/>
        <v>4772157</v>
      </c>
      <c r="I7" s="13"/>
      <c r="J7" s="13"/>
      <c r="K7" s="13"/>
      <c r="L7" s="13"/>
      <c r="M7" s="13"/>
      <c r="N7" s="13"/>
      <c r="O7" s="13"/>
      <c r="P7" s="13"/>
    </row>
    <row r="8" spans="1:16" s="2" customFormat="1" ht="22.5">
      <c r="A8" s="13"/>
      <c r="B8" s="13" t="s">
        <v>22</v>
      </c>
      <c r="C8" s="13">
        <f>C16+C272+C727+C909</f>
        <v>173</v>
      </c>
      <c r="D8" s="13"/>
      <c r="E8" s="13"/>
      <c r="F8" s="13"/>
      <c r="G8" s="15">
        <f>G16+G272+G727+G909</f>
        <v>6107824.7781</v>
      </c>
      <c r="H8" s="15">
        <f t="shared" si="0"/>
        <v>1350180</v>
      </c>
      <c r="I8" s="13"/>
      <c r="J8" s="13"/>
      <c r="K8" s="13"/>
      <c r="L8" s="13"/>
      <c r="M8" s="13"/>
      <c r="N8" s="13"/>
      <c r="O8" s="13"/>
      <c r="P8" s="13"/>
    </row>
    <row r="9" spans="1:16" s="2" customFormat="1" ht="22.5">
      <c r="A9" s="13"/>
      <c r="B9" s="13" t="s">
        <v>23</v>
      </c>
      <c r="C9" s="13">
        <f>C13</f>
        <v>202</v>
      </c>
      <c r="D9" s="13"/>
      <c r="E9" s="13"/>
      <c r="F9" s="13"/>
      <c r="G9" s="15">
        <f>G13</f>
        <v>21422012.4053</v>
      </c>
      <c r="H9" s="15">
        <f>H13</f>
        <v>2859890</v>
      </c>
      <c r="I9" s="13"/>
      <c r="J9" s="13"/>
      <c r="K9" s="13"/>
      <c r="L9" s="13"/>
      <c r="M9" s="13"/>
      <c r="N9" s="13"/>
      <c r="O9" s="13"/>
      <c r="P9" s="13"/>
    </row>
    <row r="10" spans="1:16" s="2" customFormat="1" ht="22.5">
      <c r="A10" s="13"/>
      <c r="B10" s="13" t="s">
        <v>24</v>
      </c>
      <c r="C10" s="13">
        <f>C269</f>
        <v>381</v>
      </c>
      <c r="D10" s="13"/>
      <c r="E10" s="13"/>
      <c r="F10" s="13"/>
      <c r="G10" s="15">
        <f>G269</f>
        <v>21884114.7381</v>
      </c>
      <c r="H10" s="15">
        <f>H269</f>
        <v>3785304</v>
      </c>
      <c r="I10" s="13"/>
      <c r="J10" s="13"/>
      <c r="K10" s="13"/>
      <c r="L10" s="13"/>
      <c r="M10" s="13"/>
      <c r="N10" s="13"/>
      <c r="O10" s="13"/>
      <c r="P10" s="13"/>
    </row>
    <row r="11" spans="1:16" s="2" customFormat="1" ht="22.5">
      <c r="A11" s="13"/>
      <c r="B11" s="13" t="s">
        <v>25</v>
      </c>
      <c r="C11" s="13">
        <f>C724</f>
        <v>145</v>
      </c>
      <c r="D11" s="13"/>
      <c r="E11" s="13"/>
      <c r="F11" s="13"/>
      <c r="G11" s="15">
        <f>G724</f>
        <v>9033024.38</v>
      </c>
      <c r="H11" s="15">
        <f>H724</f>
        <v>1195148</v>
      </c>
      <c r="I11" s="13"/>
      <c r="J11" s="13"/>
      <c r="K11" s="13"/>
      <c r="L11" s="13"/>
      <c r="M11" s="13"/>
      <c r="N11" s="13"/>
      <c r="O11" s="13"/>
      <c r="P11" s="13"/>
    </row>
    <row r="12" spans="1:16" s="2" customFormat="1" ht="22.5">
      <c r="A12" s="13"/>
      <c r="B12" s="13" t="s">
        <v>26</v>
      </c>
      <c r="C12" s="13">
        <f>C906</f>
        <v>32</v>
      </c>
      <c r="D12" s="13"/>
      <c r="E12" s="13"/>
      <c r="F12" s="13"/>
      <c r="G12" s="15">
        <f>G906</f>
        <v>1392229.88</v>
      </c>
      <c r="H12" s="15">
        <f>H906</f>
        <v>168003</v>
      </c>
      <c r="I12" s="13"/>
      <c r="J12" s="13"/>
      <c r="K12" s="13"/>
      <c r="L12" s="13"/>
      <c r="M12" s="13"/>
      <c r="N12" s="13"/>
      <c r="O12" s="13"/>
      <c r="P12" s="13"/>
    </row>
    <row r="13" spans="1:16" s="2" customFormat="1" ht="22.5">
      <c r="A13" s="13"/>
      <c r="B13" s="13" t="s">
        <v>23</v>
      </c>
      <c r="C13" s="13">
        <f>C17+C149+C187+C212+C230+C243+C249</f>
        <v>202</v>
      </c>
      <c r="D13" s="13"/>
      <c r="E13" s="13"/>
      <c r="F13" s="13"/>
      <c r="G13" s="15">
        <f>G17+G149+G187+G212+G230+G243+G249</f>
        <v>21422012.4053</v>
      </c>
      <c r="H13" s="15">
        <f>H17+H149+H187+H212+H230+H243+H249</f>
        <v>2859890</v>
      </c>
      <c r="I13" s="13"/>
      <c r="J13" s="13"/>
      <c r="K13" s="13"/>
      <c r="L13" s="13"/>
      <c r="M13" s="21"/>
      <c r="N13" s="21"/>
      <c r="O13" s="21"/>
      <c r="P13" s="21"/>
    </row>
    <row r="14" spans="1:16" s="2" customFormat="1" ht="22.5">
      <c r="A14" s="13"/>
      <c r="B14" s="13" t="s">
        <v>27</v>
      </c>
      <c r="C14" s="13">
        <f>C19+C41+C57+C140+C156+C177+C188+C231+C250+C213</f>
        <v>39</v>
      </c>
      <c r="D14" s="13"/>
      <c r="E14" s="13"/>
      <c r="F14" s="15"/>
      <c r="G14" s="15">
        <f>G19+G41+G57+G140+G156+G177+G188+G231+G250+G213</f>
        <v>7614773.45</v>
      </c>
      <c r="H14" s="15">
        <f>H19+H41+H57+H140+H156+H177+H188+H231+H250+H213</f>
        <v>743554</v>
      </c>
      <c r="I14" s="15"/>
      <c r="J14" s="13"/>
      <c r="K14" s="13"/>
      <c r="L14" s="18"/>
      <c r="M14" s="18"/>
      <c r="N14" s="18"/>
      <c r="O14" s="18"/>
      <c r="P14" s="18"/>
    </row>
    <row r="15" spans="1:16" s="2" customFormat="1" ht="22.5">
      <c r="A15" s="13"/>
      <c r="B15" s="13" t="s">
        <v>28</v>
      </c>
      <c r="C15" s="13">
        <f>C25+C43+C46+C67+C133+C143+C151+C160+C181+C195+C217+C235+C244+C255</f>
        <v>118</v>
      </c>
      <c r="D15" s="13"/>
      <c r="E15" s="13"/>
      <c r="F15" s="15"/>
      <c r="G15" s="15">
        <f>G25+G43+G46+G67+G133+G143+G151+G160+G181+G195+G217+G235+G244+G255</f>
        <v>11958473.0953</v>
      </c>
      <c r="H15" s="15">
        <f>H25+H43+H46+H67+H133+H143+H151+H160+H181+H195+H217+H235+H244+H255</f>
        <v>1662446</v>
      </c>
      <c r="I15" s="15"/>
      <c r="J15" s="13"/>
      <c r="K15" s="13"/>
      <c r="L15" s="18"/>
      <c r="M15" s="18"/>
      <c r="N15" s="18"/>
      <c r="O15" s="18"/>
      <c r="P15" s="18"/>
    </row>
    <row r="16" spans="1:16" s="2" customFormat="1" ht="22.5">
      <c r="A16" s="13"/>
      <c r="B16" s="13" t="s">
        <v>29</v>
      </c>
      <c r="C16" s="13">
        <f>C32+C54+C121+C171+C183+C207+C222+C237+C247+C265</f>
        <v>45</v>
      </c>
      <c r="D16" s="13"/>
      <c r="E16" s="13"/>
      <c r="F16" s="15"/>
      <c r="G16" s="15">
        <f>G32+G54+G121+G171+G183+G207+G222+G237+G247+G265</f>
        <v>1848765.86</v>
      </c>
      <c r="H16" s="15">
        <f>H32+H54+H121+H171+H183+H207+H222+H237+H247+H265</f>
        <v>453890</v>
      </c>
      <c r="I16" s="15"/>
      <c r="J16" s="13"/>
      <c r="K16" s="13"/>
      <c r="L16" s="18"/>
      <c r="M16" s="18"/>
      <c r="N16" s="18"/>
      <c r="O16" s="18"/>
      <c r="P16" s="18"/>
    </row>
    <row r="17" spans="1:16" s="2" customFormat="1" ht="22.5">
      <c r="A17" s="13"/>
      <c r="B17" s="13" t="s">
        <v>30</v>
      </c>
      <c r="C17" s="13">
        <f>C18+C40+C45+C56+C132+C139</f>
        <v>112</v>
      </c>
      <c r="D17" s="13"/>
      <c r="E17" s="13"/>
      <c r="F17" s="13"/>
      <c r="G17" s="15">
        <f>G18+G40+G45+G56+G132+G139</f>
        <v>12864216.3953</v>
      </c>
      <c r="H17" s="15">
        <f>H18+H40+H45+H56+H132+H139</f>
        <v>1811170</v>
      </c>
      <c r="I17" s="13"/>
      <c r="J17" s="13"/>
      <c r="K17" s="13"/>
      <c r="L17" s="18"/>
      <c r="M17" s="18"/>
      <c r="N17" s="18"/>
      <c r="O17" s="18"/>
      <c r="P17" s="18"/>
    </row>
    <row r="18" spans="1:16" s="2" customFormat="1" ht="22.5">
      <c r="A18" s="13"/>
      <c r="B18" s="13" t="s">
        <v>31</v>
      </c>
      <c r="C18" s="13">
        <f>C19+C25+C32</f>
        <v>18</v>
      </c>
      <c r="D18" s="13"/>
      <c r="E18" s="13"/>
      <c r="F18" s="13"/>
      <c r="G18" s="15">
        <f>G19+G25+G32</f>
        <v>7794581.37</v>
      </c>
      <c r="H18" s="15">
        <f>H19+H25+H32</f>
        <v>1363950</v>
      </c>
      <c r="I18" s="13"/>
      <c r="J18" s="13"/>
      <c r="K18" s="13"/>
      <c r="L18" s="18"/>
      <c r="M18" s="18"/>
      <c r="N18" s="18"/>
      <c r="O18" s="18"/>
      <c r="P18" s="18"/>
    </row>
    <row r="19" spans="1:16" s="2" customFormat="1" ht="22.5">
      <c r="A19" s="13"/>
      <c r="B19" s="13" t="s">
        <v>27</v>
      </c>
      <c r="C19" s="13">
        <f>COUNTA(C20:C24)</f>
        <v>5</v>
      </c>
      <c r="D19" s="13"/>
      <c r="E19" s="13"/>
      <c r="F19" s="13"/>
      <c r="G19" s="15">
        <f>SUM(G20:G24)</f>
        <v>3113962</v>
      </c>
      <c r="H19" s="15">
        <f>SUM(H20:H24)</f>
        <v>431000</v>
      </c>
      <c r="I19" s="13"/>
      <c r="J19" s="13"/>
      <c r="K19" s="13"/>
      <c r="L19" s="13"/>
      <c r="M19" s="13"/>
      <c r="N19" s="13"/>
      <c r="O19" s="13"/>
      <c r="P19" s="13"/>
    </row>
    <row r="20" spans="1:16" s="2" customFormat="1" ht="112.5">
      <c r="A20" s="14" t="str">
        <f>IF(D20="","",COUNTA($D20:D$20)&amp;"")</f>
        <v>1</v>
      </c>
      <c r="B20" s="13" t="s">
        <v>32</v>
      </c>
      <c r="C20" s="13" t="s">
        <v>33</v>
      </c>
      <c r="D20" s="13" t="s">
        <v>34</v>
      </c>
      <c r="E20" s="13" t="s">
        <v>35</v>
      </c>
      <c r="F20" s="16" t="s">
        <v>36</v>
      </c>
      <c r="G20" s="15">
        <v>1276911</v>
      </c>
      <c r="H20" s="15">
        <v>240000</v>
      </c>
      <c r="I20" s="13" t="s">
        <v>37</v>
      </c>
      <c r="J20" s="13" t="s">
        <v>38</v>
      </c>
      <c r="K20" s="13" t="s">
        <v>39</v>
      </c>
      <c r="L20" s="19">
        <v>44927</v>
      </c>
      <c r="M20" s="17" t="s">
        <v>40</v>
      </c>
      <c r="N20" s="17" t="s">
        <v>41</v>
      </c>
      <c r="O20" s="17" t="s">
        <v>42</v>
      </c>
      <c r="P20" s="17" t="s">
        <v>43</v>
      </c>
    </row>
    <row r="21" spans="1:16" s="2" customFormat="1" ht="135">
      <c r="A21" s="14" t="str">
        <f>IF(D21="","",COUNTA($D$20:D21)&amp;"")</f>
        <v>2</v>
      </c>
      <c r="B21" s="13" t="s">
        <v>44</v>
      </c>
      <c r="C21" s="13" t="s">
        <v>45</v>
      </c>
      <c r="D21" s="13" t="s">
        <v>46</v>
      </c>
      <c r="E21" s="13" t="s">
        <v>47</v>
      </c>
      <c r="F21" s="16" t="s">
        <v>48</v>
      </c>
      <c r="G21" s="15">
        <v>710000</v>
      </c>
      <c r="H21" s="15">
        <v>80000</v>
      </c>
      <c r="I21" s="15" t="s">
        <v>37</v>
      </c>
      <c r="J21" s="13" t="s">
        <v>49</v>
      </c>
      <c r="K21" s="13" t="s">
        <v>39</v>
      </c>
      <c r="L21" s="20">
        <v>45200</v>
      </c>
      <c r="M21" s="20" t="s">
        <v>50</v>
      </c>
      <c r="N21" s="20" t="s">
        <v>51</v>
      </c>
      <c r="O21" s="20" t="s">
        <v>52</v>
      </c>
      <c r="P21" s="20" t="s">
        <v>53</v>
      </c>
    </row>
    <row r="22" spans="1:16" s="3" customFormat="1" ht="112.5">
      <c r="A22" s="14" t="str">
        <f>IF(D22="","",COUNTA($D$20:D22)&amp;"")</f>
        <v>3</v>
      </c>
      <c r="B22" s="13" t="s">
        <v>54</v>
      </c>
      <c r="C22" s="13" t="s">
        <v>55</v>
      </c>
      <c r="D22" s="13" t="s">
        <v>56</v>
      </c>
      <c r="E22" s="13" t="s">
        <v>57</v>
      </c>
      <c r="F22" s="16" t="s">
        <v>58</v>
      </c>
      <c r="G22" s="15">
        <v>479351</v>
      </c>
      <c r="H22" s="15">
        <v>66000</v>
      </c>
      <c r="I22" s="13" t="s">
        <v>37</v>
      </c>
      <c r="J22" s="13" t="s">
        <v>38</v>
      </c>
      <c r="K22" s="13" t="s">
        <v>39</v>
      </c>
      <c r="L22" s="20">
        <v>44927</v>
      </c>
      <c r="M22" s="17" t="s">
        <v>59</v>
      </c>
      <c r="N22" s="17" t="s">
        <v>60</v>
      </c>
      <c r="O22" s="17" t="s">
        <v>61</v>
      </c>
      <c r="P22" s="17" t="s">
        <v>62</v>
      </c>
    </row>
    <row r="23" spans="1:16" s="3" customFormat="1" ht="112.5">
      <c r="A23" s="14" t="str">
        <f>IF(D23="","",COUNTA($D$20:D23)&amp;"")</f>
        <v>4</v>
      </c>
      <c r="B23" s="13" t="s">
        <v>63</v>
      </c>
      <c r="C23" s="13" t="s">
        <v>64</v>
      </c>
      <c r="D23" s="13" t="s">
        <v>65</v>
      </c>
      <c r="E23" s="13" t="s">
        <v>66</v>
      </c>
      <c r="F23" s="16" t="s">
        <v>67</v>
      </c>
      <c r="G23" s="15">
        <v>348700</v>
      </c>
      <c r="H23" s="15">
        <v>40000</v>
      </c>
      <c r="I23" s="15" t="s">
        <v>68</v>
      </c>
      <c r="J23" s="13" t="s">
        <v>49</v>
      </c>
      <c r="K23" s="13" t="s">
        <v>39</v>
      </c>
      <c r="L23" s="20">
        <v>45170</v>
      </c>
      <c r="M23" s="20" t="s">
        <v>69</v>
      </c>
      <c r="N23" s="20" t="s">
        <v>70</v>
      </c>
      <c r="O23" s="20" t="s">
        <v>71</v>
      </c>
      <c r="P23" s="20" t="s">
        <v>72</v>
      </c>
    </row>
    <row r="24" spans="1:16" s="3" customFormat="1" ht="137" customHeight="1">
      <c r="A24" s="14" t="str">
        <f>IF(D24="","",COUNTA($D$20:D24)&amp;"")</f>
        <v>5</v>
      </c>
      <c r="B24" s="13" t="s">
        <v>73</v>
      </c>
      <c r="C24" s="13" t="s">
        <v>74</v>
      </c>
      <c r="D24" s="13" t="s">
        <v>75</v>
      </c>
      <c r="E24" s="13" t="s">
        <v>76</v>
      </c>
      <c r="F24" s="16" t="s">
        <v>77</v>
      </c>
      <c r="G24" s="15">
        <v>299000</v>
      </c>
      <c r="H24" s="15">
        <v>5000</v>
      </c>
      <c r="I24" s="15" t="s">
        <v>78</v>
      </c>
      <c r="J24" s="13" t="s">
        <v>38</v>
      </c>
      <c r="K24" s="13" t="s">
        <v>39</v>
      </c>
      <c r="L24" s="20">
        <v>45261</v>
      </c>
      <c r="M24" s="20" t="s">
        <v>79</v>
      </c>
      <c r="N24" s="20" t="s">
        <v>80</v>
      </c>
      <c r="O24" s="20" t="s">
        <v>81</v>
      </c>
      <c r="P24" s="20" t="s">
        <v>82</v>
      </c>
    </row>
    <row r="25" spans="1:16" s="3" customFormat="1" ht="22.5">
      <c r="A25" s="14" t="str">
        <f>IF(D25="","",COUNTA($D$20:D25)&amp;"")</f>
        <v/>
      </c>
      <c r="B25" s="13" t="s">
        <v>28</v>
      </c>
      <c r="C25" s="13">
        <f>COUNTA(C26:C31)</f>
        <v>6</v>
      </c>
      <c r="D25" s="13"/>
      <c r="E25" s="13"/>
      <c r="F25" s="13"/>
      <c r="G25" s="15">
        <f>SUM(G26:G31)</f>
        <v>3783138</v>
      </c>
      <c r="H25" s="15">
        <f>SUM(H26:H31)</f>
        <v>719000</v>
      </c>
      <c r="I25" s="15"/>
      <c r="J25" s="13"/>
      <c r="K25" s="13"/>
      <c r="L25" s="13"/>
      <c r="M25" s="13"/>
      <c r="N25" s="13"/>
      <c r="O25" s="13"/>
      <c r="P25" s="13"/>
    </row>
    <row r="26" spans="1:16" s="3" customFormat="1" ht="157.5">
      <c r="A26" s="14" t="str">
        <f>IF(D26="","",COUNTA($D$20:D26)&amp;"")</f>
        <v>6</v>
      </c>
      <c r="B26" s="13" t="s">
        <v>83</v>
      </c>
      <c r="C26" s="13" t="s">
        <v>84</v>
      </c>
      <c r="D26" s="13" t="s">
        <v>85</v>
      </c>
      <c r="E26" s="13" t="s">
        <v>86</v>
      </c>
      <c r="F26" s="16" t="s">
        <v>87</v>
      </c>
      <c r="G26" s="15">
        <v>1222329</v>
      </c>
      <c r="H26" s="15">
        <v>190000</v>
      </c>
      <c r="I26" s="13" t="s">
        <v>88</v>
      </c>
      <c r="J26" s="13" t="s">
        <v>38</v>
      </c>
      <c r="K26" s="13" t="s">
        <v>89</v>
      </c>
      <c r="L26" s="19" t="s">
        <v>90</v>
      </c>
      <c r="M26" s="17" t="s">
        <v>91</v>
      </c>
      <c r="N26" s="17" t="s">
        <v>92</v>
      </c>
      <c r="O26" s="17" t="s">
        <v>93</v>
      </c>
      <c r="P26" s="17" t="s">
        <v>94</v>
      </c>
    </row>
    <row r="27" spans="1:16" s="3" customFormat="1" ht="180">
      <c r="A27" s="14" t="str">
        <f>IF(D27="","",COUNTA($D$20:D27)&amp;"")</f>
        <v>7</v>
      </c>
      <c r="B27" s="13" t="s">
        <v>95</v>
      </c>
      <c r="C27" s="13" t="s">
        <v>96</v>
      </c>
      <c r="D27" s="13" t="s">
        <v>97</v>
      </c>
      <c r="E27" s="13" t="s">
        <v>98</v>
      </c>
      <c r="F27" s="16" t="s">
        <v>99</v>
      </c>
      <c r="G27" s="15">
        <v>1093863</v>
      </c>
      <c r="H27" s="15">
        <v>200000</v>
      </c>
      <c r="I27" s="13" t="s">
        <v>88</v>
      </c>
      <c r="J27" s="13" t="s">
        <v>38</v>
      </c>
      <c r="K27" s="13" t="s">
        <v>89</v>
      </c>
      <c r="L27" s="19" t="s">
        <v>90</v>
      </c>
      <c r="M27" s="17" t="s">
        <v>100</v>
      </c>
      <c r="N27" s="17" t="s">
        <v>101</v>
      </c>
      <c r="O27" s="17" t="s">
        <v>102</v>
      </c>
      <c r="P27" s="17" t="s">
        <v>103</v>
      </c>
    </row>
    <row r="28" spans="1:16" s="3" customFormat="1" ht="135">
      <c r="A28" s="14" t="str">
        <f>IF(D28="","",COUNTA($D$20:D28)&amp;"")</f>
        <v>8</v>
      </c>
      <c r="B28" s="13" t="s">
        <v>104</v>
      </c>
      <c r="C28" s="13" t="s">
        <v>105</v>
      </c>
      <c r="D28" s="13" t="s">
        <v>106</v>
      </c>
      <c r="E28" s="13" t="s">
        <v>107</v>
      </c>
      <c r="F28" s="16" t="s">
        <v>108</v>
      </c>
      <c r="G28" s="15">
        <v>808600</v>
      </c>
      <c r="H28" s="15">
        <v>230000</v>
      </c>
      <c r="I28" s="13" t="s">
        <v>109</v>
      </c>
      <c r="J28" s="13" t="s">
        <v>49</v>
      </c>
      <c r="K28" s="13" t="s">
        <v>89</v>
      </c>
      <c r="L28" s="19" t="s">
        <v>90</v>
      </c>
      <c r="M28" s="20" t="s">
        <v>110</v>
      </c>
      <c r="N28" s="20" t="s">
        <v>111</v>
      </c>
      <c r="O28" s="20" t="s">
        <v>112</v>
      </c>
      <c r="P28" s="20" t="s">
        <v>113</v>
      </c>
    </row>
    <row r="29" spans="1:16" s="3" customFormat="1" ht="45">
      <c r="A29" s="14" t="str">
        <f>IF(D29="","",COUNTA($D$20:D29)&amp;"")</f>
        <v>9</v>
      </c>
      <c r="B29" s="13" t="s">
        <v>114</v>
      </c>
      <c r="C29" s="13" t="s">
        <v>115</v>
      </c>
      <c r="D29" s="13" t="s">
        <v>116</v>
      </c>
      <c r="E29" s="13" t="s">
        <v>117</v>
      </c>
      <c r="F29" s="16" t="s">
        <v>118</v>
      </c>
      <c r="G29" s="15">
        <v>400000</v>
      </c>
      <c r="H29" s="15">
        <v>45000</v>
      </c>
      <c r="I29" s="13" t="s">
        <v>119</v>
      </c>
      <c r="J29" s="13" t="s">
        <v>38</v>
      </c>
      <c r="K29" s="13" t="s">
        <v>120</v>
      </c>
      <c r="L29" s="19" t="s">
        <v>90</v>
      </c>
      <c r="M29" s="17" t="s">
        <v>121</v>
      </c>
      <c r="N29" s="17" t="s">
        <v>122</v>
      </c>
      <c r="O29" s="17" t="s">
        <v>123</v>
      </c>
      <c r="P29" s="17" t="s">
        <v>124</v>
      </c>
    </row>
    <row r="30" spans="1:16" s="3" customFormat="1" ht="67.5">
      <c r="A30" s="14" t="str">
        <f>IF(D30="","",COUNTA($D$20:D30)&amp;"")</f>
        <v>10</v>
      </c>
      <c r="B30" s="13" t="s">
        <v>125</v>
      </c>
      <c r="C30" s="13" t="s">
        <v>126</v>
      </c>
      <c r="D30" s="13" t="s">
        <v>127</v>
      </c>
      <c r="E30" s="13" t="s">
        <v>128</v>
      </c>
      <c r="F30" s="16" t="s">
        <v>129</v>
      </c>
      <c r="G30" s="15">
        <v>172641</v>
      </c>
      <c r="H30" s="15">
        <v>40000</v>
      </c>
      <c r="I30" s="13" t="s">
        <v>130</v>
      </c>
      <c r="J30" s="13" t="s">
        <v>38</v>
      </c>
      <c r="K30" s="13" t="s">
        <v>131</v>
      </c>
      <c r="L30" s="19" t="s">
        <v>90</v>
      </c>
      <c r="M30" s="17" t="s">
        <v>121</v>
      </c>
      <c r="N30" s="17" t="s">
        <v>132</v>
      </c>
      <c r="O30" s="17" t="s">
        <v>133</v>
      </c>
      <c r="P30" s="17" t="s">
        <v>134</v>
      </c>
    </row>
    <row r="31" spans="1:16" s="3" customFormat="1" ht="157.5">
      <c r="A31" s="14" t="str">
        <f>IF(D31="","",COUNTA($D$20:D31)&amp;"")</f>
        <v>11</v>
      </c>
      <c r="B31" s="13" t="s">
        <v>135</v>
      </c>
      <c r="C31" s="13" t="s">
        <v>33</v>
      </c>
      <c r="D31" s="13" t="s">
        <v>136</v>
      </c>
      <c r="E31" s="13" t="s">
        <v>117</v>
      </c>
      <c r="F31" s="16" t="s">
        <v>137</v>
      </c>
      <c r="G31" s="15">
        <v>85705</v>
      </c>
      <c r="H31" s="15">
        <v>14000</v>
      </c>
      <c r="I31" s="13" t="s">
        <v>88</v>
      </c>
      <c r="J31" s="13" t="s">
        <v>38</v>
      </c>
      <c r="K31" s="13" t="s">
        <v>89</v>
      </c>
      <c r="L31" s="19" t="s">
        <v>90</v>
      </c>
      <c r="M31" s="17" t="s">
        <v>138</v>
      </c>
      <c r="N31" s="17" t="s">
        <v>139</v>
      </c>
      <c r="O31" s="17" t="s">
        <v>140</v>
      </c>
      <c r="P31" s="17" t="s">
        <v>141</v>
      </c>
    </row>
    <row r="32" spans="1:16" s="3" customFormat="1" ht="22.5">
      <c r="A32" s="14" t="str">
        <f>IF(D32="","",COUNTA($D$20:D32)&amp;"")</f>
        <v/>
      </c>
      <c r="B32" s="13" t="s">
        <v>29</v>
      </c>
      <c r="C32" s="13">
        <f>COUNTA(C33:C39)</f>
        <v>7</v>
      </c>
      <c r="D32" s="13"/>
      <c r="E32" s="13"/>
      <c r="F32" s="13"/>
      <c r="G32" s="15">
        <f>SUM(G33:G39)</f>
        <v>897481.37</v>
      </c>
      <c r="H32" s="15">
        <f>SUM(H33:H39)</f>
        <v>213950</v>
      </c>
      <c r="I32" s="13"/>
      <c r="J32" s="13"/>
      <c r="K32" s="13"/>
      <c r="L32" s="13"/>
      <c r="M32" s="13"/>
      <c r="N32" s="13"/>
      <c r="O32" s="13"/>
      <c r="P32" s="13"/>
    </row>
    <row r="33" spans="1:16" s="3" customFormat="1" ht="202.5">
      <c r="A33" s="14" t="str">
        <f>IF(D33="","",COUNTA($D$20:D33)&amp;"")</f>
        <v>12</v>
      </c>
      <c r="B33" s="13" t="s">
        <v>142</v>
      </c>
      <c r="C33" s="13" t="s">
        <v>143</v>
      </c>
      <c r="D33" s="13" t="s">
        <v>144</v>
      </c>
      <c r="E33" s="13" t="s">
        <v>145</v>
      </c>
      <c r="F33" s="16" t="s">
        <v>146</v>
      </c>
      <c r="G33" s="15">
        <v>515000</v>
      </c>
      <c r="H33" s="15">
        <v>160000</v>
      </c>
      <c r="I33" s="13" t="s">
        <v>147</v>
      </c>
      <c r="J33" s="13" t="s">
        <v>38</v>
      </c>
      <c r="K33" s="13" t="s">
        <v>148</v>
      </c>
      <c r="L33" s="19">
        <v>45261</v>
      </c>
      <c r="M33" s="17" t="s">
        <v>149</v>
      </c>
      <c r="N33" s="17" t="s">
        <v>150</v>
      </c>
      <c r="O33" s="17" t="s">
        <v>151</v>
      </c>
      <c r="P33" s="17" t="s">
        <v>152</v>
      </c>
    </row>
    <row r="34" spans="1:16" s="3" customFormat="1" ht="135">
      <c r="A34" s="14" t="str">
        <f>IF(D34="","",COUNTA($D$20:D34)&amp;"")</f>
        <v>13</v>
      </c>
      <c r="B34" s="13" t="s">
        <v>153</v>
      </c>
      <c r="C34" s="13" t="s">
        <v>154</v>
      </c>
      <c r="D34" s="13" t="s">
        <v>65</v>
      </c>
      <c r="E34" s="13" t="s">
        <v>66</v>
      </c>
      <c r="F34" s="16" t="s">
        <v>155</v>
      </c>
      <c r="G34" s="15">
        <v>113444</v>
      </c>
      <c r="H34" s="15">
        <v>12000</v>
      </c>
      <c r="I34" s="13" t="s">
        <v>147</v>
      </c>
      <c r="J34" s="13" t="s">
        <v>38</v>
      </c>
      <c r="K34" s="13" t="s">
        <v>148</v>
      </c>
      <c r="L34" s="19">
        <v>45261</v>
      </c>
      <c r="M34" s="17" t="s">
        <v>156</v>
      </c>
      <c r="N34" s="17" t="s">
        <v>157</v>
      </c>
      <c r="O34" s="17" t="s">
        <v>158</v>
      </c>
      <c r="P34" s="17" t="s">
        <v>159</v>
      </c>
    </row>
    <row r="35" spans="1:16" s="3" customFormat="1" ht="135">
      <c r="A35" s="14" t="str">
        <f>IF(D35="","",COUNTA($D$20:D35)&amp;"")</f>
        <v>14</v>
      </c>
      <c r="B35" s="13" t="s">
        <v>160</v>
      </c>
      <c r="C35" s="13" t="s">
        <v>154</v>
      </c>
      <c r="D35" s="13" t="s">
        <v>65</v>
      </c>
      <c r="E35" s="13" t="s">
        <v>66</v>
      </c>
      <c r="F35" s="16" t="s">
        <v>161</v>
      </c>
      <c r="G35" s="15">
        <v>99217</v>
      </c>
      <c r="H35" s="15">
        <v>24450</v>
      </c>
      <c r="I35" s="13" t="s">
        <v>147</v>
      </c>
      <c r="J35" s="13" t="s">
        <v>38</v>
      </c>
      <c r="K35" s="13" t="s">
        <v>148</v>
      </c>
      <c r="L35" s="19">
        <v>45261</v>
      </c>
      <c r="M35" s="17" t="s">
        <v>162</v>
      </c>
      <c r="N35" s="17" t="s">
        <v>163</v>
      </c>
      <c r="O35" s="17" t="s">
        <v>164</v>
      </c>
      <c r="P35" s="17" t="s">
        <v>165</v>
      </c>
    </row>
    <row r="36" spans="1:16" s="3" customFormat="1" ht="382.5">
      <c r="A36" s="14" t="str">
        <f>IF(D36="","",COUNTA($D$20:D36)&amp;"")</f>
        <v>15</v>
      </c>
      <c r="B36" s="13" t="s">
        <v>166</v>
      </c>
      <c r="C36" s="13" t="s">
        <v>64</v>
      </c>
      <c r="D36" s="13" t="s">
        <v>136</v>
      </c>
      <c r="E36" s="13" t="s">
        <v>117</v>
      </c>
      <c r="F36" s="16" t="s">
        <v>167</v>
      </c>
      <c r="G36" s="15">
        <v>79972</v>
      </c>
      <c r="H36" s="15">
        <v>10000</v>
      </c>
      <c r="I36" s="13" t="s">
        <v>168</v>
      </c>
      <c r="J36" s="13" t="s">
        <v>169</v>
      </c>
      <c r="K36" s="13" t="s">
        <v>148</v>
      </c>
      <c r="L36" s="19">
        <v>45261</v>
      </c>
      <c r="M36" s="17" t="s">
        <v>170</v>
      </c>
      <c r="N36" s="17" t="s">
        <v>171</v>
      </c>
      <c r="O36" s="17" t="s">
        <v>172</v>
      </c>
      <c r="P36" s="17" t="s">
        <v>173</v>
      </c>
    </row>
    <row r="37" spans="1:16" s="3" customFormat="1" ht="135">
      <c r="A37" s="14" t="str">
        <f>IF(D37="","",COUNTA($D$20:D37)&amp;"")</f>
        <v>16</v>
      </c>
      <c r="B37" s="13" t="s">
        <v>174</v>
      </c>
      <c r="C37" s="13" t="s">
        <v>154</v>
      </c>
      <c r="D37" s="13" t="s">
        <v>65</v>
      </c>
      <c r="E37" s="13" t="s">
        <v>66</v>
      </c>
      <c r="F37" s="16" t="s">
        <v>175</v>
      </c>
      <c r="G37" s="15">
        <v>51017</v>
      </c>
      <c r="H37" s="15">
        <v>4000</v>
      </c>
      <c r="I37" s="13" t="s">
        <v>147</v>
      </c>
      <c r="J37" s="13" t="s">
        <v>38</v>
      </c>
      <c r="K37" s="13" t="s">
        <v>148</v>
      </c>
      <c r="L37" s="19">
        <v>45261</v>
      </c>
      <c r="M37" s="17" t="s">
        <v>176</v>
      </c>
      <c r="N37" s="17" t="s">
        <v>177</v>
      </c>
      <c r="O37" s="17" t="s">
        <v>178</v>
      </c>
      <c r="P37" s="17" t="s">
        <v>179</v>
      </c>
    </row>
    <row r="38" spans="1:16" s="3" customFormat="1" ht="67.5">
      <c r="A38" s="14" t="str">
        <f>IF(D38="","",COUNTA($D$20:D38)&amp;"")</f>
        <v>17</v>
      </c>
      <c r="B38" s="13" t="s">
        <v>180</v>
      </c>
      <c r="C38" s="13" t="s">
        <v>181</v>
      </c>
      <c r="D38" s="13" t="s">
        <v>182</v>
      </c>
      <c r="E38" s="13" t="s">
        <v>183</v>
      </c>
      <c r="F38" s="16" t="s">
        <v>184</v>
      </c>
      <c r="G38" s="15">
        <v>20405.37</v>
      </c>
      <c r="H38" s="15">
        <v>3000</v>
      </c>
      <c r="I38" s="13" t="s">
        <v>185</v>
      </c>
      <c r="J38" s="13" t="s">
        <v>38</v>
      </c>
      <c r="K38" s="13" t="s">
        <v>148</v>
      </c>
      <c r="L38" s="19">
        <v>45078</v>
      </c>
      <c r="M38" s="17" t="s">
        <v>186</v>
      </c>
      <c r="N38" s="17" t="s">
        <v>187</v>
      </c>
      <c r="O38" s="13" t="s">
        <v>90</v>
      </c>
      <c r="P38" s="13" t="s">
        <v>90</v>
      </c>
    </row>
    <row r="39" spans="1:16" s="3" customFormat="1" ht="90">
      <c r="A39" s="14" t="str">
        <f>IF(D39="","",COUNTA($D$20:D39)&amp;"")</f>
        <v>18</v>
      </c>
      <c r="B39" s="13" t="s">
        <v>188</v>
      </c>
      <c r="C39" s="13" t="s">
        <v>181</v>
      </c>
      <c r="D39" s="13" t="s">
        <v>189</v>
      </c>
      <c r="E39" s="13" t="s">
        <v>190</v>
      </c>
      <c r="F39" s="16" t="s">
        <v>191</v>
      </c>
      <c r="G39" s="15">
        <v>18426</v>
      </c>
      <c r="H39" s="15">
        <v>500</v>
      </c>
      <c r="I39" s="13" t="s">
        <v>185</v>
      </c>
      <c r="J39" s="13" t="s">
        <v>192</v>
      </c>
      <c r="K39" s="13" t="s">
        <v>148</v>
      </c>
      <c r="L39" s="19">
        <v>45170</v>
      </c>
      <c r="M39" s="17" t="s">
        <v>193</v>
      </c>
      <c r="N39" s="17" t="s">
        <v>194</v>
      </c>
      <c r="O39" s="17" t="s">
        <v>195</v>
      </c>
      <c r="P39" s="17" t="s">
        <v>196</v>
      </c>
    </row>
    <row r="40" spans="1:16" s="3" customFormat="1" ht="22.5">
      <c r="A40" s="14" t="str">
        <f>IF(D40="","",COUNTA($D$20:D40)&amp;"")</f>
        <v/>
      </c>
      <c r="B40" s="13" t="s">
        <v>197</v>
      </c>
      <c r="C40" s="13">
        <f>C41+C43</f>
        <v>2</v>
      </c>
      <c r="D40" s="13"/>
      <c r="E40" s="13"/>
      <c r="F40" s="13"/>
      <c r="G40" s="15">
        <f>G41+G43</f>
        <v>853644</v>
      </c>
      <c r="H40" s="15">
        <f>H41+H43</f>
        <v>100000</v>
      </c>
      <c r="I40" s="13"/>
      <c r="J40" s="13"/>
      <c r="K40" s="13"/>
      <c r="L40" s="13"/>
      <c r="M40" s="13"/>
      <c r="N40" s="13"/>
      <c r="O40" s="13"/>
      <c r="P40" s="13"/>
    </row>
    <row r="41" spans="1:16" s="3" customFormat="1" ht="22.5">
      <c r="A41" s="14" t="str">
        <f>IF(D41="","",COUNTA($D$20:D41)&amp;"")</f>
        <v/>
      </c>
      <c r="B41" s="13" t="s">
        <v>27</v>
      </c>
      <c r="C41" s="13">
        <f>COUNTA(C42:C42)</f>
        <v>1</v>
      </c>
      <c r="D41" s="13"/>
      <c r="E41" s="13"/>
      <c r="F41" s="13"/>
      <c r="G41" s="15">
        <f>SUM(G42:G42)</f>
        <v>503698</v>
      </c>
      <c r="H41" s="15">
        <f>SUM(H42:H42)</f>
        <v>20000</v>
      </c>
      <c r="I41" s="13"/>
      <c r="J41" s="13"/>
      <c r="K41" s="13"/>
      <c r="L41" s="13"/>
      <c r="M41" s="13"/>
      <c r="N41" s="13"/>
      <c r="O41" s="13"/>
      <c r="P41" s="13"/>
    </row>
    <row r="42" spans="1:16" s="3" customFormat="1" ht="112.5">
      <c r="A42" s="14" t="str">
        <f>IF(D42="","",COUNTA($D$20:D42)&amp;"")</f>
        <v>19</v>
      </c>
      <c r="B42" s="13" t="s">
        <v>198</v>
      </c>
      <c r="C42" s="13" t="s">
        <v>199</v>
      </c>
      <c r="D42" s="13" t="s">
        <v>106</v>
      </c>
      <c r="E42" s="13" t="s">
        <v>200</v>
      </c>
      <c r="F42" s="16" t="s">
        <v>201</v>
      </c>
      <c r="G42" s="15">
        <v>503698</v>
      </c>
      <c r="H42" s="15">
        <v>20000</v>
      </c>
      <c r="I42" s="13" t="s">
        <v>37</v>
      </c>
      <c r="J42" s="13" t="s">
        <v>202</v>
      </c>
      <c r="K42" s="13" t="s">
        <v>203</v>
      </c>
      <c r="L42" s="20">
        <v>45170</v>
      </c>
      <c r="M42" s="20" t="s">
        <v>204</v>
      </c>
      <c r="N42" s="20" t="s">
        <v>205</v>
      </c>
      <c r="O42" s="20" t="s">
        <v>206</v>
      </c>
      <c r="P42" s="20" t="s">
        <v>39</v>
      </c>
    </row>
    <row r="43" spans="1:16" s="3" customFormat="1" ht="22.5">
      <c r="A43" s="14" t="str">
        <f>IF(D43="","",COUNTA($D$20:D43)&amp;"")</f>
        <v/>
      </c>
      <c r="B43" s="13" t="s">
        <v>28</v>
      </c>
      <c r="C43" s="13">
        <f>COUNTA(C44:C44)</f>
        <v>1</v>
      </c>
      <c r="D43" s="13"/>
      <c r="E43" s="13"/>
      <c r="F43" s="13"/>
      <c r="G43" s="15">
        <f>SUM(G44:G44)</f>
        <v>349946</v>
      </c>
      <c r="H43" s="15">
        <f>SUM(H44:H44)</f>
        <v>80000</v>
      </c>
      <c r="I43" s="13"/>
      <c r="J43" s="13"/>
      <c r="K43" s="13"/>
      <c r="L43" s="13"/>
      <c r="M43" s="13"/>
      <c r="N43" s="13"/>
      <c r="O43" s="13"/>
      <c r="P43" s="13"/>
    </row>
    <row r="44" spans="1:16" s="3" customFormat="1" ht="135">
      <c r="A44" s="14" t="str">
        <f>IF(D44="","",COUNTA($D$20:D44)&amp;"")</f>
        <v>20</v>
      </c>
      <c r="B44" s="13" t="s">
        <v>207</v>
      </c>
      <c r="C44" s="13" t="s">
        <v>208</v>
      </c>
      <c r="D44" s="13" t="s">
        <v>209</v>
      </c>
      <c r="E44" s="13" t="s">
        <v>210</v>
      </c>
      <c r="F44" s="16" t="s">
        <v>211</v>
      </c>
      <c r="G44" s="15">
        <v>349946</v>
      </c>
      <c r="H44" s="15">
        <v>80000</v>
      </c>
      <c r="I44" s="13" t="s">
        <v>88</v>
      </c>
      <c r="J44" s="13" t="s">
        <v>38</v>
      </c>
      <c r="K44" s="13" t="s">
        <v>89</v>
      </c>
      <c r="L44" s="19" t="s">
        <v>90</v>
      </c>
      <c r="M44" s="17" t="s">
        <v>212</v>
      </c>
      <c r="N44" s="17" t="s">
        <v>213</v>
      </c>
      <c r="O44" s="17" t="s">
        <v>214</v>
      </c>
      <c r="P44" s="17" t="s">
        <v>215</v>
      </c>
    </row>
    <row r="45" spans="1:16" s="3" customFormat="1" ht="22.5">
      <c r="A45" s="14" t="str">
        <f>IF(D45="","",COUNTA($D$20:D45)&amp;"")</f>
        <v/>
      </c>
      <c r="B45" s="13" t="s">
        <v>216</v>
      </c>
      <c r="C45" s="13">
        <f>C46+C54</f>
        <v>8</v>
      </c>
      <c r="D45" s="13"/>
      <c r="E45" s="13"/>
      <c r="F45" s="13"/>
      <c r="G45" s="15">
        <f>G46+G54</f>
        <v>364760.6153</v>
      </c>
      <c r="H45" s="15">
        <f>H46+H54</f>
        <v>51150</v>
      </c>
      <c r="I45" s="13"/>
      <c r="J45" s="13"/>
      <c r="K45" s="13"/>
      <c r="L45" s="13"/>
      <c r="M45" s="13"/>
      <c r="N45" s="13"/>
      <c r="O45" s="13"/>
      <c r="P45" s="13"/>
    </row>
    <row r="46" spans="1:16" s="3" customFormat="1" ht="22.5">
      <c r="A46" s="14" t="str">
        <f>IF(D46="","",COUNTA($D$20:D46)&amp;"")</f>
        <v/>
      </c>
      <c r="B46" s="13" t="s">
        <v>28</v>
      </c>
      <c r="C46" s="13">
        <f>COUNTA(C47:C53)</f>
        <v>7</v>
      </c>
      <c r="D46" s="13"/>
      <c r="E46" s="13"/>
      <c r="F46" s="13"/>
      <c r="G46" s="15">
        <f>SUM(G47:G53)</f>
        <v>354760.6153</v>
      </c>
      <c r="H46" s="15">
        <f>SUM(H47:H53)</f>
        <v>47650</v>
      </c>
      <c r="I46" s="13"/>
      <c r="J46" s="13"/>
      <c r="K46" s="13"/>
      <c r="L46" s="13"/>
      <c r="M46" s="13"/>
      <c r="N46" s="13"/>
      <c r="O46" s="13"/>
      <c r="P46" s="13"/>
    </row>
    <row r="47" spans="1:16" s="3" customFormat="1" ht="157.5">
      <c r="A47" s="14" t="str">
        <f>IF(D47="","",COUNTA($D$20:D47)&amp;"")</f>
        <v>21</v>
      </c>
      <c r="B47" s="13" t="s">
        <v>217</v>
      </c>
      <c r="C47" s="13" t="s">
        <v>218</v>
      </c>
      <c r="D47" s="13" t="s">
        <v>219</v>
      </c>
      <c r="E47" s="13" t="s">
        <v>220</v>
      </c>
      <c r="F47" s="16" t="s">
        <v>221</v>
      </c>
      <c r="G47" s="15">
        <v>156015</v>
      </c>
      <c r="H47" s="15">
        <v>30000</v>
      </c>
      <c r="I47" s="13" t="s">
        <v>222</v>
      </c>
      <c r="J47" s="13" t="s">
        <v>49</v>
      </c>
      <c r="K47" s="13" t="s">
        <v>89</v>
      </c>
      <c r="L47" s="17" t="s">
        <v>90</v>
      </c>
      <c r="M47" s="17" t="s">
        <v>223</v>
      </c>
      <c r="N47" s="17" t="s">
        <v>224</v>
      </c>
      <c r="O47" s="17" t="s">
        <v>225</v>
      </c>
      <c r="P47" s="17" t="s">
        <v>226</v>
      </c>
    </row>
    <row r="48" spans="1:16" s="3" customFormat="1" ht="67.5">
      <c r="A48" s="14" t="str">
        <f>IF(D48="","",COUNTA($D$20:D48)&amp;"")</f>
        <v>22</v>
      </c>
      <c r="B48" s="13" t="s">
        <v>227</v>
      </c>
      <c r="C48" s="13" t="s">
        <v>228</v>
      </c>
      <c r="D48" s="13" t="s">
        <v>229</v>
      </c>
      <c r="E48" s="13" t="s">
        <v>230</v>
      </c>
      <c r="F48" s="16" t="s">
        <v>231</v>
      </c>
      <c r="G48" s="15">
        <v>78680</v>
      </c>
      <c r="H48" s="15">
        <v>500</v>
      </c>
      <c r="I48" s="13" t="s">
        <v>232</v>
      </c>
      <c r="J48" s="13" t="s">
        <v>169</v>
      </c>
      <c r="K48" s="13" t="s">
        <v>233</v>
      </c>
      <c r="L48" s="19" t="s">
        <v>90</v>
      </c>
      <c r="M48" s="17" t="s">
        <v>234</v>
      </c>
      <c r="N48" s="17" t="s">
        <v>235</v>
      </c>
      <c r="O48" s="17" t="s">
        <v>236</v>
      </c>
      <c r="P48" s="17" t="s">
        <v>237</v>
      </c>
    </row>
    <row r="49" spans="1:16" s="3" customFormat="1" ht="135">
      <c r="A49" s="14" t="str">
        <f>IF(D49="","",COUNTA($D$20:D49)&amp;"")</f>
        <v>23</v>
      </c>
      <c r="B49" s="13" t="s">
        <v>238</v>
      </c>
      <c r="C49" s="13" t="s">
        <v>239</v>
      </c>
      <c r="D49" s="13" t="s">
        <v>240</v>
      </c>
      <c r="E49" s="13" t="s">
        <v>47</v>
      </c>
      <c r="F49" s="16" t="s">
        <v>241</v>
      </c>
      <c r="G49" s="15">
        <v>54717.6153</v>
      </c>
      <c r="H49" s="15">
        <v>10000</v>
      </c>
      <c r="I49" s="13" t="s">
        <v>242</v>
      </c>
      <c r="J49" s="13" t="s">
        <v>192</v>
      </c>
      <c r="K49" s="13" t="s">
        <v>243</v>
      </c>
      <c r="L49" s="19" t="s">
        <v>90</v>
      </c>
      <c r="M49" s="17" t="s">
        <v>244</v>
      </c>
      <c r="N49" s="22" t="s">
        <v>245</v>
      </c>
      <c r="O49" s="22" t="s">
        <v>246</v>
      </c>
      <c r="P49" s="22" t="s">
        <v>247</v>
      </c>
    </row>
    <row r="50" spans="1:16" s="3" customFormat="1" ht="67.5">
      <c r="A50" s="14" t="str">
        <f>IF(D50="","",COUNTA($D$20:D50)&amp;"")</f>
        <v>24</v>
      </c>
      <c r="B50" s="13" t="s">
        <v>248</v>
      </c>
      <c r="C50" s="13" t="s">
        <v>249</v>
      </c>
      <c r="D50" s="13" t="s">
        <v>250</v>
      </c>
      <c r="E50" s="13" t="s">
        <v>251</v>
      </c>
      <c r="F50" s="16" t="s">
        <v>252</v>
      </c>
      <c r="G50" s="15">
        <v>31657</v>
      </c>
      <c r="H50" s="15">
        <v>1500</v>
      </c>
      <c r="I50" s="13" t="s">
        <v>253</v>
      </c>
      <c r="J50" s="13" t="s">
        <v>254</v>
      </c>
      <c r="K50" s="13" t="s">
        <v>255</v>
      </c>
      <c r="L50" s="13" t="s">
        <v>90</v>
      </c>
      <c r="M50" s="17" t="s">
        <v>256</v>
      </c>
      <c r="N50" s="17" t="s">
        <v>257</v>
      </c>
      <c r="O50" s="17" t="s">
        <v>258</v>
      </c>
      <c r="P50" s="17" t="s">
        <v>259</v>
      </c>
    </row>
    <row r="51" spans="1:16" s="3" customFormat="1" ht="90">
      <c r="A51" s="14" t="str">
        <f>IF(D51="","",COUNTA($D$20:D51)&amp;"")</f>
        <v>25</v>
      </c>
      <c r="B51" s="13" t="s">
        <v>260</v>
      </c>
      <c r="C51" s="13" t="s">
        <v>228</v>
      </c>
      <c r="D51" s="13" t="s">
        <v>261</v>
      </c>
      <c r="E51" s="13" t="s">
        <v>262</v>
      </c>
      <c r="F51" s="16" t="s">
        <v>263</v>
      </c>
      <c r="G51" s="15">
        <v>14366</v>
      </c>
      <c r="H51" s="15">
        <v>2340</v>
      </c>
      <c r="I51" s="13" t="s">
        <v>130</v>
      </c>
      <c r="J51" s="13" t="s">
        <v>169</v>
      </c>
      <c r="K51" s="13" t="s">
        <v>264</v>
      </c>
      <c r="L51" s="17" t="s">
        <v>90</v>
      </c>
      <c r="M51" s="17" t="s">
        <v>265</v>
      </c>
      <c r="N51" s="17" t="s">
        <v>265</v>
      </c>
      <c r="O51" s="17" t="s">
        <v>266</v>
      </c>
      <c r="P51" s="17" t="s">
        <v>267</v>
      </c>
    </row>
    <row r="52" spans="1:16" s="3" customFormat="1" ht="67.5">
      <c r="A52" s="14" t="str">
        <f>IF(D52="","",COUNTA($D$20:D52)&amp;"")</f>
        <v>26</v>
      </c>
      <c r="B52" s="13" t="s">
        <v>268</v>
      </c>
      <c r="C52" s="13" t="s">
        <v>228</v>
      </c>
      <c r="D52" s="13" t="s">
        <v>269</v>
      </c>
      <c r="E52" s="13" t="s">
        <v>270</v>
      </c>
      <c r="F52" s="16" t="s">
        <v>271</v>
      </c>
      <c r="G52" s="15">
        <v>13856</v>
      </c>
      <c r="H52" s="15">
        <v>1810</v>
      </c>
      <c r="I52" s="13" t="s">
        <v>272</v>
      </c>
      <c r="J52" s="13" t="s">
        <v>169</v>
      </c>
      <c r="K52" s="13" t="s">
        <v>273</v>
      </c>
      <c r="L52" s="19" t="s">
        <v>90</v>
      </c>
      <c r="M52" s="17" t="s">
        <v>274</v>
      </c>
      <c r="N52" s="17" t="s">
        <v>275</v>
      </c>
      <c r="O52" s="17" t="s">
        <v>275</v>
      </c>
      <c r="P52" s="17" t="s">
        <v>275</v>
      </c>
    </row>
    <row r="53" spans="1:16" s="3" customFormat="1" ht="67.5">
      <c r="A53" s="14" t="str">
        <f>IF(D53="","",COUNTA($D$20:D53)&amp;"")</f>
        <v>27</v>
      </c>
      <c r="B53" s="13" t="s">
        <v>276</v>
      </c>
      <c r="C53" s="13" t="s">
        <v>277</v>
      </c>
      <c r="D53" s="13" t="s">
        <v>278</v>
      </c>
      <c r="E53" s="13" t="s">
        <v>200</v>
      </c>
      <c r="F53" s="16" t="s">
        <v>279</v>
      </c>
      <c r="G53" s="15">
        <v>5469</v>
      </c>
      <c r="H53" s="15">
        <v>1500</v>
      </c>
      <c r="I53" s="13" t="s">
        <v>253</v>
      </c>
      <c r="J53" s="13" t="s">
        <v>192</v>
      </c>
      <c r="K53" s="13" t="s">
        <v>273</v>
      </c>
      <c r="L53" s="19" t="s">
        <v>90</v>
      </c>
      <c r="M53" s="17" t="s">
        <v>280</v>
      </c>
      <c r="N53" s="17" t="s">
        <v>281</v>
      </c>
      <c r="O53" s="17" t="s">
        <v>282</v>
      </c>
      <c r="P53" s="17" t="s">
        <v>282</v>
      </c>
    </row>
    <row r="54" spans="1:16" s="3" customFormat="1" ht="22.5">
      <c r="A54" s="14" t="str">
        <f>IF(D54="","",COUNTA($D$20:D54)&amp;"")</f>
        <v/>
      </c>
      <c r="B54" s="13" t="s">
        <v>29</v>
      </c>
      <c r="C54" s="13">
        <f>COUNTA(C55:C55)</f>
        <v>1</v>
      </c>
      <c r="D54" s="13"/>
      <c r="E54" s="13"/>
      <c r="F54" s="13"/>
      <c r="G54" s="15">
        <f>SUM(G55:G55)</f>
        <v>10000</v>
      </c>
      <c r="H54" s="15">
        <f>SUM(H55:H55)</f>
        <v>3500</v>
      </c>
      <c r="I54" s="13"/>
      <c r="J54" s="13"/>
      <c r="K54" s="13"/>
      <c r="L54" s="13"/>
      <c r="M54" s="13"/>
      <c r="N54" s="13"/>
      <c r="O54" s="13"/>
      <c r="P54" s="13"/>
    </row>
    <row r="55" spans="1:16" s="3" customFormat="1" ht="112.5">
      <c r="A55" s="14" t="str">
        <f>IF(D55="","",COUNTA($D$20:D55)&amp;"")</f>
        <v>28</v>
      </c>
      <c r="B55" s="13" t="s">
        <v>283</v>
      </c>
      <c r="C55" s="13" t="s">
        <v>284</v>
      </c>
      <c r="D55" s="13" t="s">
        <v>285</v>
      </c>
      <c r="E55" s="13" t="s">
        <v>76</v>
      </c>
      <c r="F55" s="16" t="s">
        <v>286</v>
      </c>
      <c r="G55" s="15">
        <v>10000</v>
      </c>
      <c r="H55" s="15">
        <v>3500</v>
      </c>
      <c r="I55" s="13" t="s">
        <v>287</v>
      </c>
      <c r="J55" s="13" t="s">
        <v>288</v>
      </c>
      <c r="K55" s="13" t="s">
        <v>148</v>
      </c>
      <c r="L55" s="20">
        <v>45261</v>
      </c>
      <c r="M55" s="23" t="s">
        <v>289</v>
      </c>
      <c r="N55" s="23" t="s">
        <v>290</v>
      </c>
      <c r="O55" s="17" t="s">
        <v>291</v>
      </c>
      <c r="P55" s="17" t="s">
        <v>292</v>
      </c>
    </row>
    <row r="56" spans="1:16" s="3" customFormat="1" ht="22.5">
      <c r="A56" s="14" t="str">
        <f>IF(D56="","",COUNTA($D$20:D56)&amp;"")</f>
        <v/>
      </c>
      <c r="B56" s="13" t="s">
        <v>293</v>
      </c>
      <c r="C56" s="13">
        <f>C57+C67+C121</f>
        <v>72</v>
      </c>
      <c r="D56" s="13"/>
      <c r="E56" s="13"/>
      <c r="F56" s="13"/>
      <c r="G56" s="15">
        <f>G57+G67+G121</f>
        <v>3374606.98</v>
      </c>
      <c r="H56" s="15">
        <f>H57+H67+H121</f>
        <v>256782</v>
      </c>
      <c r="I56" s="13"/>
      <c r="J56" s="13"/>
      <c r="K56" s="13"/>
      <c r="L56" s="13"/>
      <c r="M56" s="13"/>
      <c r="N56" s="13"/>
      <c r="O56" s="13"/>
      <c r="P56" s="13"/>
    </row>
    <row r="57" spans="1:16" s="3" customFormat="1" ht="22.5">
      <c r="A57" s="14" t="str">
        <f>IF(D57="","",COUNTA($D$20:D57)&amp;"")</f>
        <v/>
      </c>
      <c r="B57" s="13" t="s">
        <v>27</v>
      </c>
      <c r="C57" s="13">
        <f>COUNTA(C58:C66)</f>
        <v>9</v>
      </c>
      <c r="D57" s="13"/>
      <c r="E57" s="13"/>
      <c r="F57" s="13"/>
      <c r="G57" s="15">
        <f>SUM(G58:G66)</f>
        <v>521014.56</v>
      </c>
      <c r="H57" s="15">
        <f>SUM(H58:H66)</f>
        <v>41022</v>
      </c>
      <c r="I57" s="13"/>
      <c r="J57" s="13"/>
      <c r="K57" s="13"/>
      <c r="L57" s="13"/>
      <c r="M57" s="13"/>
      <c r="N57" s="13"/>
      <c r="O57" s="13"/>
      <c r="P57" s="13"/>
    </row>
    <row r="58" spans="1:16" s="3" customFormat="1" ht="90">
      <c r="A58" s="14" t="str">
        <f>IF(D58="","",COUNTA($D$20:D58)&amp;"")</f>
        <v>29</v>
      </c>
      <c r="B58" s="13" t="s">
        <v>294</v>
      </c>
      <c r="C58" s="13" t="s">
        <v>64</v>
      </c>
      <c r="D58" s="13" t="s">
        <v>295</v>
      </c>
      <c r="E58" s="13" t="s">
        <v>296</v>
      </c>
      <c r="F58" s="16" t="s">
        <v>297</v>
      </c>
      <c r="G58" s="15">
        <v>163473</v>
      </c>
      <c r="H58" s="15">
        <v>2000</v>
      </c>
      <c r="I58" s="13" t="s">
        <v>68</v>
      </c>
      <c r="J58" s="13" t="s">
        <v>49</v>
      </c>
      <c r="K58" s="13" t="s">
        <v>39</v>
      </c>
      <c r="L58" s="20">
        <v>45170</v>
      </c>
      <c r="M58" s="20" t="s">
        <v>298</v>
      </c>
      <c r="N58" s="20" t="s">
        <v>298</v>
      </c>
      <c r="O58" s="20" t="s">
        <v>298</v>
      </c>
      <c r="P58" s="20" t="s">
        <v>298</v>
      </c>
    </row>
    <row r="59" spans="1:16" s="3" customFormat="1" ht="67.5">
      <c r="A59" s="14" t="str">
        <f>IF(D59="","",COUNTA($D$20:D59)&amp;"")</f>
        <v>30</v>
      </c>
      <c r="B59" s="13" t="s">
        <v>299</v>
      </c>
      <c r="C59" s="13" t="s">
        <v>300</v>
      </c>
      <c r="D59" s="13" t="s">
        <v>301</v>
      </c>
      <c r="E59" s="13" t="s">
        <v>230</v>
      </c>
      <c r="F59" s="16" t="s">
        <v>302</v>
      </c>
      <c r="G59" s="15">
        <v>145456</v>
      </c>
      <c r="H59" s="15">
        <v>5000</v>
      </c>
      <c r="I59" s="15" t="s">
        <v>68</v>
      </c>
      <c r="J59" s="13" t="s">
        <v>49</v>
      </c>
      <c r="K59" s="13" t="s">
        <v>39</v>
      </c>
      <c r="L59" s="20">
        <v>45170</v>
      </c>
      <c r="M59" s="20" t="s">
        <v>303</v>
      </c>
      <c r="N59" s="20" t="s">
        <v>303</v>
      </c>
      <c r="O59" s="20" t="s">
        <v>304</v>
      </c>
      <c r="P59" s="20" t="s">
        <v>305</v>
      </c>
    </row>
    <row r="60" spans="1:16" s="3" customFormat="1" ht="67.5">
      <c r="A60" s="14" t="str">
        <f>IF(D60="","",COUNTA($D$20:D60)&amp;"")</f>
        <v>31</v>
      </c>
      <c r="B60" s="13" t="s">
        <v>306</v>
      </c>
      <c r="C60" s="13" t="s">
        <v>228</v>
      </c>
      <c r="D60" s="13" t="s">
        <v>261</v>
      </c>
      <c r="E60" s="13" t="s">
        <v>262</v>
      </c>
      <c r="F60" s="16" t="s">
        <v>307</v>
      </c>
      <c r="G60" s="15">
        <v>79975.56</v>
      </c>
      <c r="H60" s="15">
        <v>10000</v>
      </c>
      <c r="I60" s="13" t="s">
        <v>68</v>
      </c>
      <c r="J60" s="13" t="s">
        <v>169</v>
      </c>
      <c r="K60" s="13" t="s">
        <v>39</v>
      </c>
      <c r="L60" s="19">
        <v>44986</v>
      </c>
      <c r="M60" s="19" t="s">
        <v>39</v>
      </c>
      <c r="N60" s="19" t="s">
        <v>308</v>
      </c>
      <c r="O60" s="19" t="s">
        <v>309</v>
      </c>
      <c r="P60" s="19" t="s">
        <v>310</v>
      </c>
    </row>
    <row r="61" spans="1:16" s="3" customFormat="1" ht="67.5">
      <c r="A61" s="14" t="str">
        <f>IF(D61="","",COUNTA($D$20:D61)&amp;"")</f>
        <v>32</v>
      </c>
      <c r="B61" s="13" t="s">
        <v>311</v>
      </c>
      <c r="C61" s="13" t="s">
        <v>64</v>
      </c>
      <c r="D61" s="13" t="s">
        <v>229</v>
      </c>
      <c r="E61" s="13" t="s">
        <v>230</v>
      </c>
      <c r="F61" s="16" t="s">
        <v>312</v>
      </c>
      <c r="G61" s="15">
        <v>56127</v>
      </c>
      <c r="H61" s="15">
        <v>3000</v>
      </c>
      <c r="I61" s="15" t="s">
        <v>68</v>
      </c>
      <c r="J61" s="13" t="s">
        <v>49</v>
      </c>
      <c r="K61" s="13" t="s">
        <v>39</v>
      </c>
      <c r="L61" s="20">
        <v>45170</v>
      </c>
      <c r="M61" s="20" t="s">
        <v>298</v>
      </c>
      <c r="N61" s="20" t="s">
        <v>298</v>
      </c>
      <c r="O61" s="20" t="s">
        <v>298</v>
      </c>
      <c r="P61" s="20" t="s">
        <v>298</v>
      </c>
    </row>
    <row r="62" spans="1:16" s="3" customFormat="1" ht="90">
      <c r="A62" s="14" t="str">
        <f>IF(D62="","",COUNTA($D$20:D62)&amp;"")</f>
        <v>33</v>
      </c>
      <c r="B62" s="13" t="s">
        <v>313</v>
      </c>
      <c r="C62" s="13" t="s">
        <v>314</v>
      </c>
      <c r="D62" s="13" t="s">
        <v>315</v>
      </c>
      <c r="E62" s="13" t="s">
        <v>117</v>
      </c>
      <c r="F62" s="16" t="s">
        <v>316</v>
      </c>
      <c r="G62" s="15">
        <v>29104</v>
      </c>
      <c r="H62" s="15">
        <v>5000</v>
      </c>
      <c r="I62" s="15" t="s">
        <v>68</v>
      </c>
      <c r="J62" s="13" t="s">
        <v>49</v>
      </c>
      <c r="K62" s="13" t="s">
        <v>39</v>
      </c>
      <c r="L62" s="20">
        <v>45170</v>
      </c>
      <c r="M62" s="17" t="s">
        <v>317</v>
      </c>
      <c r="N62" s="17" t="s">
        <v>318</v>
      </c>
      <c r="O62" s="17" t="s">
        <v>318</v>
      </c>
      <c r="P62" s="17" t="s">
        <v>39</v>
      </c>
    </row>
    <row r="63" spans="1:16" s="3" customFormat="1" ht="67.5">
      <c r="A63" s="14" t="str">
        <f>IF(D63="","",COUNTA($D$20:D63)&amp;"")</f>
        <v>34</v>
      </c>
      <c r="B63" s="13" t="s">
        <v>319</v>
      </c>
      <c r="C63" s="13" t="s">
        <v>64</v>
      </c>
      <c r="D63" s="13" t="s">
        <v>229</v>
      </c>
      <c r="E63" s="13" t="s">
        <v>230</v>
      </c>
      <c r="F63" s="16" t="s">
        <v>320</v>
      </c>
      <c r="G63" s="15">
        <v>26000</v>
      </c>
      <c r="H63" s="15">
        <v>10000</v>
      </c>
      <c r="I63" s="13" t="s">
        <v>321</v>
      </c>
      <c r="J63" s="13" t="s">
        <v>49</v>
      </c>
      <c r="K63" s="13" t="s">
        <v>39</v>
      </c>
      <c r="L63" s="19">
        <v>45261</v>
      </c>
      <c r="M63" s="19" t="s">
        <v>322</v>
      </c>
      <c r="N63" s="19" t="s">
        <v>322</v>
      </c>
      <c r="O63" s="19" t="s">
        <v>323</v>
      </c>
      <c r="P63" s="19" t="s">
        <v>324</v>
      </c>
    </row>
    <row r="64" spans="1:16" s="3" customFormat="1" ht="67.5">
      <c r="A64" s="14" t="str">
        <f>IF(D64="","",COUNTA($D$20:D64)&amp;"")</f>
        <v>35</v>
      </c>
      <c r="B64" s="13" t="s">
        <v>325</v>
      </c>
      <c r="C64" s="13" t="s">
        <v>228</v>
      </c>
      <c r="D64" s="13" t="s">
        <v>261</v>
      </c>
      <c r="E64" s="13" t="s">
        <v>262</v>
      </c>
      <c r="F64" s="16" t="s">
        <v>326</v>
      </c>
      <c r="G64" s="15">
        <v>10167</v>
      </c>
      <c r="H64" s="15">
        <v>1655</v>
      </c>
      <c r="I64" s="13" t="s">
        <v>68</v>
      </c>
      <c r="J64" s="13" t="s">
        <v>169</v>
      </c>
      <c r="K64" s="13" t="s">
        <v>39</v>
      </c>
      <c r="L64" s="19">
        <v>45200</v>
      </c>
      <c r="M64" s="19" t="s">
        <v>327</v>
      </c>
      <c r="N64" s="19" t="s">
        <v>328</v>
      </c>
      <c r="O64" s="19" t="s">
        <v>329</v>
      </c>
      <c r="P64" s="19" t="s">
        <v>330</v>
      </c>
    </row>
    <row r="65" spans="1:16" s="3" customFormat="1" ht="67.5">
      <c r="A65" s="14" t="str">
        <f>IF(D65="","",COUNTA($D$20:D65)&amp;"")</f>
        <v>36</v>
      </c>
      <c r="B65" s="13" t="s">
        <v>331</v>
      </c>
      <c r="C65" s="13" t="s">
        <v>228</v>
      </c>
      <c r="D65" s="13" t="s">
        <v>261</v>
      </c>
      <c r="E65" s="13" t="s">
        <v>262</v>
      </c>
      <c r="F65" s="16" t="s">
        <v>332</v>
      </c>
      <c r="G65" s="15">
        <v>5600</v>
      </c>
      <c r="H65" s="15">
        <v>700</v>
      </c>
      <c r="I65" s="13" t="s">
        <v>68</v>
      </c>
      <c r="J65" s="13" t="s">
        <v>169</v>
      </c>
      <c r="K65" s="13" t="s">
        <v>39</v>
      </c>
      <c r="L65" s="19">
        <v>45200</v>
      </c>
      <c r="M65" s="19" t="s">
        <v>333</v>
      </c>
      <c r="N65" s="19" t="s">
        <v>334</v>
      </c>
      <c r="O65" s="19" t="s">
        <v>335</v>
      </c>
      <c r="P65" s="19" t="s">
        <v>336</v>
      </c>
    </row>
    <row r="66" spans="1:16" s="3" customFormat="1" ht="67.5">
      <c r="A66" s="14" t="str">
        <f>IF(D66="","",COUNTA($D$20:D66)&amp;"")</f>
        <v>37</v>
      </c>
      <c r="B66" s="13" t="s">
        <v>337</v>
      </c>
      <c r="C66" s="13" t="s">
        <v>228</v>
      </c>
      <c r="D66" s="13" t="s">
        <v>261</v>
      </c>
      <c r="E66" s="13" t="s">
        <v>262</v>
      </c>
      <c r="F66" s="16" t="s">
        <v>338</v>
      </c>
      <c r="G66" s="15">
        <v>5112</v>
      </c>
      <c r="H66" s="15">
        <v>3667</v>
      </c>
      <c r="I66" s="13" t="s">
        <v>68</v>
      </c>
      <c r="J66" s="13" t="s">
        <v>169</v>
      </c>
      <c r="K66" s="13" t="s">
        <v>39</v>
      </c>
      <c r="L66" s="19">
        <v>44986</v>
      </c>
      <c r="M66" s="19" t="s">
        <v>334</v>
      </c>
      <c r="N66" s="19" t="s">
        <v>339</v>
      </c>
      <c r="O66" s="19" t="s">
        <v>340</v>
      </c>
      <c r="P66" s="19" t="s">
        <v>341</v>
      </c>
    </row>
    <row r="67" spans="1:16" s="3" customFormat="1" ht="22.5">
      <c r="A67" s="14" t="str">
        <f>IF(D67="","",COUNTA($D$20:D67)&amp;"")</f>
        <v/>
      </c>
      <c r="B67" s="13" t="s">
        <v>28</v>
      </c>
      <c r="C67" s="13">
        <f>COUNTA(C68:C120)</f>
        <v>53</v>
      </c>
      <c r="D67" s="13"/>
      <c r="E67" s="13"/>
      <c r="F67" s="13"/>
      <c r="G67" s="15">
        <f>SUM(G68:G120)</f>
        <v>2669801.09</v>
      </c>
      <c r="H67" s="15">
        <f>SUM(H68:H120)</f>
        <v>173168</v>
      </c>
      <c r="I67" s="15"/>
      <c r="J67" s="13"/>
      <c r="K67" s="13"/>
      <c r="L67" s="13"/>
      <c r="M67" s="13"/>
      <c r="N67" s="13"/>
      <c r="O67" s="13"/>
      <c r="P67" s="13"/>
    </row>
    <row r="68" spans="1:16" s="3" customFormat="1" ht="90">
      <c r="A68" s="14" t="str">
        <f>IF(D68="","",COUNTA($D$20:D68)&amp;"")</f>
        <v>38</v>
      </c>
      <c r="B68" s="13" t="s">
        <v>342</v>
      </c>
      <c r="C68" s="13" t="s">
        <v>343</v>
      </c>
      <c r="D68" s="13" t="s">
        <v>344</v>
      </c>
      <c r="E68" s="13" t="s">
        <v>345</v>
      </c>
      <c r="F68" s="16" t="s">
        <v>346</v>
      </c>
      <c r="G68" s="15">
        <v>290925</v>
      </c>
      <c r="H68" s="15">
        <v>2000</v>
      </c>
      <c r="I68" s="13" t="s">
        <v>347</v>
      </c>
      <c r="J68" s="13" t="s">
        <v>169</v>
      </c>
      <c r="K68" s="13" t="s">
        <v>348</v>
      </c>
      <c r="L68" s="17" t="s">
        <v>90</v>
      </c>
      <c r="M68" s="17" t="s">
        <v>349</v>
      </c>
      <c r="N68" s="17" t="s">
        <v>350</v>
      </c>
      <c r="O68" s="17" t="s">
        <v>351</v>
      </c>
      <c r="P68" s="17" t="s">
        <v>352</v>
      </c>
    </row>
    <row r="69" spans="1:16" s="3" customFormat="1" ht="405">
      <c r="A69" s="14" t="str">
        <f>IF(D69="","",COUNTA($D$20:D69)&amp;"")</f>
        <v>39</v>
      </c>
      <c r="B69" s="13" t="s">
        <v>353</v>
      </c>
      <c r="C69" s="13" t="s">
        <v>228</v>
      </c>
      <c r="D69" s="13" t="s">
        <v>354</v>
      </c>
      <c r="E69" s="13" t="s">
        <v>183</v>
      </c>
      <c r="F69" s="16" t="s">
        <v>355</v>
      </c>
      <c r="G69" s="15">
        <v>175000</v>
      </c>
      <c r="H69" s="15">
        <v>5000</v>
      </c>
      <c r="I69" s="13" t="s">
        <v>130</v>
      </c>
      <c r="J69" s="13" t="s">
        <v>169</v>
      </c>
      <c r="K69" s="13" t="s">
        <v>356</v>
      </c>
      <c r="L69" s="20">
        <v>45261</v>
      </c>
      <c r="M69" s="17" t="s">
        <v>357</v>
      </c>
      <c r="N69" s="17" t="s">
        <v>358</v>
      </c>
      <c r="O69" s="17" t="s">
        <v>359</v>
      </c>
      <c r="P69" s="17" t="s">
        <v>360</v>
      </c>
    </row>
    <row r="70" spans="1:16" s="3" customFormat="1" ht="67.5">
      <c r="A70" s="14" t="str">
        <f>IF(D70="","",COUNTA($D$20:D70)&amp;"")</f>
        <v>40</v>
      </c>
      <c r="B70" s="13" t="s">
        <v>361</v>
      </c>
      <c r="C70" s="13" t="s">
        <v>64</v>
      </c>
      <c r="D70" s="13" t="s">
        <v>315</v>
      </c>
      <c r="E70" s="13" t="s">
        <v>117</v>
      </c>
      <c r="F70" s="16" t="s">
        <v>362</v>
      </c>
      <c r="G70" s="15">
        <v>150052</v>
      </c>
      <c r="H70" s="15">
        <v>2000</v>
      </c>
      <c r="I70" s="13" t="s">
        <v>130</v>
      </c>
      <c r="J70" s="13" t="s">
        <v>169</v>
      </c>
      <c r="K70" s="14" t="s">
        <v>363</v>
      </c>
      <c r="L70" s="24" t="s">
        <v>90</v>
      </c>
      <c r="M70" s="24" t="s">
        <v>364</v>
      </c>
      <c r="N70" s="24" t="s">
        <v>364</v>
      </c>
      <c r="O70" s="24" t="s">
        <v>364</v>
      </c>
      <c r="P70" s="24" t="s">
        <v>364</v>
      </c>
    </row>
    <row r="71" spans="1:16" s="3" customFormat="1" ht="67.5">
      <c r="A71" s="14" t="str">
        <f>IF(D71="","",COUNTA($D$20:D71)&amp;"")</f>
        <v>41</v>
      </c>
      <c r="B71" s="13" t="s">
        <v>365</v>
      </c>
      <c r="C71" s="13" t="s">
        <v>64</v>
      </c>
      <c r="D71" s="13" t="s">
        <v>269</v>
      </c>
      <c r="E71" s="13" t="s">
        <v>270</v>
      </c>
      <c r="F71" s="16" t="s">
        <v>366</v>
      </c>
      <c r="G71" s="15">
        <v>131158</v>
      </c>
      <c r="H71" s="15">
        <v>1000</v>
      </c>
      <c r="I71" s="13" t="s">
        <v>109</v>
      </c>
      <c r="J71" s="13" t="s">
        <v>169</v>
      </c>
      <c r="K71" s="13" t="s">
        <v>289</v>
      </c>
      <c r="L71" s="19" t="s">
        <v>90</v>
      </c>
      <c r="M71" s="17" t="s">
        <v>367</v>
      </c>
      <c r="N71" s="17" t="s">
        <v>367</v>
      </c>
      <c r="O71" s="17" t="s">
        <v>367</v>
      </c>
      <c r="P71" s="17" t="s">
        <v>367</v>
      </c>
    </row>
    <row r="72" spans="1:16" s="3" customFormat="1" ht="90">
      <c r="A72" s="14" t="str">
        <f>IF(D72="","",COUNTA($D$20:D72)&amp;"")</f>
        <v>42</v>
      </c>
      <c r="B72" s="13" t="s">
        <v>368</v>
      </c>
      <c r="C72" s="13" t="s">
        <v>228</v>
      </c>
      <c r="D72" s="13" t="s">
        <v>261</v>
      </c>
      <c r="E72" s="13" t="s">
        <v>262</v>
      </c>
      <c r="F72" s="16" t="s">
        <v>369</v>
      </c>
      <c r="G72" s="15">
        <v>115834</v>
      </c>
      <c r="H72" s="15">
        <v>15000</v>
      </c>
      <c r="I72" s="13" t="s">
        <v>370</v>
      </c>
      <c r="J72" s="13" t="s">
        <v>169</v>
      </c>
      <c r="K72" s="13" t="s">
        <v>131</v>
      </c>
      <c r="L72" s="17" t="s">
        <v>90</v>
      </c>
      <c r="M72" s="17" t="s">
        <v>371</v>
      </c>
      <c r="N72" s="17" t="s">
        <v>372</v>
      </c>
      <c r="O72" s="17" t="s">
        <v>373</v>
      </c>
      <c r="P72" s="17" t="s">
        <v>374</v>
      </c>
    </row>
    <row r="73" spans="1:16" s="3" customFormat="1" ht="90">
      <c r="A73" s="14" t="str">
        <f>IF(D73="","",COUNTA($D$20:D73)&amp;"")</f>
        <v>43</v>
      </c>
      <c r="B73" s="13" t="s">
        <v>375</v>
      </c>
      <c r="C73" s="13" t="s">
        <v>343</v>
      </c>
      <c r="D73" s="13" t="s">
        <v>344</v>
      </c>
      <c r="E73" s="13" t="s">
        <v>345</v>
      </c>
      <c r="F73" s="16" t="s">
        <v>376</v>
      </c>
      <c r="G73" s="15">
        <v>118777</v>
      </c>
      <c r="H73" s="15">
        <v>5000</v>
      </c>
      <c r="I73" s="13" t="s">
        <v>119</v>
      </c>
      <c r="J73" s="13" t="s">
        <v>169</v>
      </c>
      <c r="K73" s="13" t="s">
        <v>377</v>
      </c>
      <c r="L73" s="17" t="s">
        <v>90</v>
      </c>
      <c r="M73" s="17" t="s">
        <v>378</v>
      </c>
      <c r="N73" s="17" t="s">
        <v>379</v>
      </c>
      <c r="O73" s="17" t="s">
        <v>380</v>
      </c>
      <c r="P73" s="17" t="s">
        <v>381</v>
      </c>
    </row>
    <row r="74" spans="1:16" s="3" customFormat="1" ht="157.5">
      <c r="A74" s="14" t="str">
        <f>IF(D74="","",COUNTA($D$20:D74)&amp;"")</f>
        <v>44</v>
      </c>
      <c r="B74" s="13" t="s">
        <v>382</v>
      </c>
      <c r="C74" s="13" t="s">
        <v>383</v>
      </c>
      <c r="D74" s="13" t="s">
        <v>384</v>
      </c>
      <c r="E74" s="13" t="s">
        <v>385</v>
      </c>
      <c r="F74" s="16" t="s">
        <v>386</v>
      </c>
      <c r="G74" s="15">
        <v>93422</v>
      </c>
      <c r="H74" s="15">
        <v>10000</v>
      </c>
      <c r="I74" s="13" t="s">
        <v>242</v>
      </c>
      <c r="J74" s="13" t="s">
        <v>169</v>
      </c>
      <c r="K74" s="13" t="s">
        <v>363</v>
      </c>
      <c r="L74" s="17" t="s">
        <v>90</v>
      </c>
      <c r="M74" s="17" t="s">
        <v>387</v>
      </c>
      <c r="N74" s="17" t="s">
        <v>388</v>
      </c>
      <c r="O74" s="17" t="s">
        <v>389</v>
      </c>
      <c r="P74" s="17" t="s">
        <v>390</v>
      </c>
    </row>
    <row r="75" spans="1:16" s="3" customFormat="1" ht="90">
      <c r="A75" s="14" t="str">
        <f>IF(D75="","",COUNTA($D$20:D75)&amp;"")</f>
        <v>45</v>
      </c>
      <c r="B75" s="13" t="s">
        <v>391</v>
      </c>
      <c r="C75" s="13" t="s">
        <v>343</v>
      </c>
      <c r="D75" s="13" t="s">
        <v>344</v>
      </c>
      <c r="E75" s="13" t="s">
        <v>345</v>
      </c>
      <c r="F75" s="16" t="s">
        <v>392</v>
      </c>
      <c r="G75" s="15">
        <v>86549</v>
      </c>
      <c r="H75" s="15">
        <v>2500</v>
      </c>
      <c r="I75" s="13" t="s">
        <v>253</v>
      </c>
      <c r="J75" s="13" t="s">
        <v>169</v>
      </c>
      <c r="K75" s="13" t="s">
        <v>393</v>
      </c>
      <c r="L75" s="17" t="s">
        <v>90</v>
      </c>
      <c r="M75" s="17" t="s">
        <v>394</v>
      </c>
      <c r="N75" s="17" t="s">
        <v>395</v>
      </c>
      <c r="O75" s="17" t="s">
        <v>396</v>
      </c>
      <c r="P75" s="17" t="s">
        <v>397</v>
      </c>
    </row>
    <row r="76" spans="1:16" s="3" customFormat="1" ht="67.5">
      <c r="A76" s="14" t="str">
        <f>IF(D76="","",COUNTA($D$20:D76)&amp;"")</f>
        <v>46</v>
      </c>
      <c r="B76" s="13" t="s">
        <v>398</v>
      </c>
      <c r="C76" s="13" t="s">
        <v>64</v>
      </c>
      <c r="D76" s="13" t="s">
        <v>269</v>
      </c>
      <c r="E76" s="13" t="s">
        <v>270</v>
      </c>
      <c r="F76" s="16" t="s">
        <v>399</v>
      </c>
      <c r="G76" s="15">
        <v>84398</v>
      </c>
      <c r="H76" s="15">
        <v>1000</v>
      </c>
      <c r="I76" s="13" t="s">
        <v>109</v>
      </c>
      <c r="J76" s="13" t="s">
        <v>169</v>
      </c>
      <c r="K76" s="13" t="s">
        <v>89</v>
      </c>
      <c r="L76" s="19" t="s">
        <v>90</v>
      </c>
      <c r="M76" s="17" t="s">
        <v>400</v>
      </c>
      <c r="N76" s="17" t="s">
        <v>401</v>
      </c>
      <c r="O76" s="17" t="s">
        <v>401</v>
      </c>
      <c r="P76" s="17" t="s">
        <v>402</v>
      </c>
    </row>
    <row r="77" spans="1:16" s="3" customFormat="1" ht="90">
      <c r="A77" s="14" t="str">
        <f>IF(D77="","",COUNTA($D$20:D77)&amp;"")</f>
        <v>47</v>
      </c>
      <c r="B77" s="13" t="s">
        <v>403</v>
      </c>
      <c r="C77" s="13" t="s">
        <v>64</v>
      </c>
      <c r="D77" s="13" t="s">
        <v>404</v>
      </c>
      <c r="E77" s="13" t="s">
        <v>183</v>
      </c>
      <c r="F77" s="16" t="s">
        <v>405</v>
      </c>
      <c r="G77" s="15">
        <v>78705</v>
      </c>
      <c r="H77" s="15">
        <v>300</v>
      </c>
      <c r="I77" s="13" t="s">
        <v>406</v>
      </c>
      <c r="J77" s="13" t="s">
        <v>169</v>
      </c>
      <c r="K77" s="13" t="s">
        <v>289</v>
      </c>
      <c r="L77" s="19" t="s">
        <v>90</v>
      </c>
      <c r="M77" s="17" t="s">
        <v>407</v>
      </c>
      <c r="N77" s="17" t="s">
        <v>407</v>
      </c>
      <c r="O77" s="17" t="s">
        <v>407</v>
      </c>
      <c r="P77" s="17" t="s">
        <v>407</v>
      </c>
    </row>
    <row r="78" spans="1:16" s="3" customFormat="1" ht="135">
      <c r="A78" s="14" t="str">
        <f>IF(D78="","",COUNTA($D$20:D78)&amp;"")</f>
        <v>48</v>
      </c>
      <c r="B78" s="13" t="s">
        <v>408</v>
      </c>
      <c r="C78" s="13" t="s">
        <v>383</v>
      </c>
      <c r="D78" s="13" t="s">
        <v>229</v>
      </c>
      <c r="E78" s="13" t="s">
        <v>230</v>
      </c>
      <c r="F78" s="16" t="s">
        <v>409</v>
      </c>
      <c r="G78" s="15">
        <v>78481</v>
      </c>
      <c r="H78" s="15">
        <v>4500</v>
      </c>
      <c r="I78" s="13" t="s">
        <v>242</v>
      </c>
      <c r="J78" s="13" t="s">
        <v>288</v>
      </c>
      <c r="K78" s="13" t="s">
        <v>289</v>
      </c>
      <c r="L78" s="19" t="s">
        <v>90</v>
      </c>
      <c r="M78" s="17" t="s">
        <v>410</v>
      </c>
      <c r="N78" s="17" t="s">
        <v>411</v>
      </c>
      <c r="O78" s="17" t="s">
        <v>412</v>
      </c>
      <c r="P78" s="17" t="s">
        <v>413</v>
      </c>
    </row>
    <row r="79" spans="1:16" s="3" customFormat="1" ht="135">
      <c r="A79" s="14" t="str">
        <f>IF(D79="","",COUNTA($D$20:D79)&amp;"")</f>
        <v>49</v>
      </c>
      <c r="B79" s="13" t="s">
        <v>414</v>
      </c>
      <c r="C79" s="13" t="s">
        <v>228</v>
      </c>
      <c r="D79" s="13" t="s">
        <v>415</v>
      </c>
      <c r="E79" s="13" t="s">
        <v>416</v>
      </c>
      <c r="F79" s="16" t="s">
        <v>417</v>
      </c>
      <c r="G79" s="15">
        <v>77800</v>
      </c>
      <c r="H79" s="15">
        <v>5000</v>
      </c>
      <c r="I79" s="13" t="s">
        <v>88</v>
      </c>
      <c r="J79" s="13" t="s">
        <v>169</v>
      </c>
      <c r="K79" s="13" t="s">
        <v>418</v>
      </c>
      <c r="L79" s="19" t="s">
        <v>90</v>
      </c>
      <c r="M79" s="17" t="s">
        <v>419</v>
      </c>
      <c r="N79" s="17" t="s">
        <v>420</v>
      </c>
      <c r="O79" s="17" t="s">
        <v>421</v>
      </c>
      <c r="P79" s="17" t="s">
        <v>422</v>
      </c>
    </row>
    <row r="80" spans="1:16" s="3" customFormat="1" ht="135">
      <c r="A80" s="14" t="str">
        <f>IF(D80="","",COUNTA($D$20:D80)&amp;"")</f>
        <v>50</v>
      </c>
      <c r="B80" s="13" t="s">
        <v>423</v>
      </c>
      <c r="C80" s="13" t="s">
        <v>424</v>
      </c>
      <c r="D80" s="13" t="s">
        <v>250</v>
      </c>
      <c r="E80" s="13" t="s">
        <v>251</v>
      </c>
      <c r="F80" s="16" t="s">
        <v>425</v>
      </c>
      <c r="G80" s="15">
        <v>76516</v>
      </c>
      <c r="H80" s="15">
        <v>2000</v>
      </c>
      <c r="I80" s="13" t="s">
        <v>253</v>
      </c>
      <c r="J80" s="13" t="s">
        <v>254</v>
      </c>
      <c r="K80" s="13" t="s">
        <v>255</v>
      </c>
      <c r="L80" s="13" t="s">
        <v>90</v>
      </c>
      <c r="M80" s="17" t="s">
        <v>426</v>
      </c>
      <c r="N80" s="17" t="s">
        <v>427</v>
      </c>
      <c r="O80" s="17" t="s">
        <v>428</v>
      </c>
      <c r="P80" s="17" t="s">
        <v>429</v>
      </c>
    </row>
    <row r="81" spans="1:16" s="3" customFormat="1" ht="112.5">
      <c r="A81" s="14" t="str">
        <f>IF(D81="","",COUNTA($D$20:D81)&amp;"")</f>
        <v>51</v>
      </c>
      <c r="B81" s="13" t="s">
        <v>430</v>
      </c>
      <c r="C81" s="13" t="s">
        <v>343</v>
      </c>
      <c r="D81" s="13" t="s">
        <v>344</v>
      </c>
      <c r="E81" s="13" t="s">
        <v>345</v>
      </c>
      <c r="F81" s="16" t="s">
        <v>431</v>
      </c>
      <c r="G81" s="15">
        <v>70164</v>
      </c>
      <c r="H81" s="15">
        <v>1000</v>
      </c>
      <c r="I81" s="13" t="s">
        <v>119</v>
      </c>
      <c r="J81" s="13" t="s">
        <v>169</v>
      </c>
      <c r="K81" s="13" t="s">
        <v>348</v>
      </c>
      <c r="L81" s="17" t="s">
        <v>90</v>
      </c>
      <c r="M81" s="17" t="s">
        <v>432</v>
      </c>
      <c r="N81" s="17" t="s">
        <v>433</v>
      </c>
      <c r="O81" s="17" t="s">
        <v>434</v>
      </c>
      <c r="P81" s="17" t="s">
        <v>435</v>
      </c>
    </row>
    <row r="82" spans="1:16" s="3" customFormat="1" ht="67.5">
      <c r="A82" s="14" t="str">
        <f>IF(D82="","",COUNTA($D$20:D82)&amp;"")</f>
        <v>52</v>
      </c>
      <c r="B82" s="13" t="s">
        <v>436</v>
      </c>
      <c r="C82" s="13" t="s">
        <v>228</v>
      </c>
      <c r="D82" s="13" t="s">
        <v>404</v>
      </c>
      <c r="E82" s="13" t="s">
        <v>183</v>
      </c>
      <c r="F82" s="16" t="s">
        <v>437</v>
      </c>
      <c r="G82" s="15">
        <v>61013</v>
      </c>
      <c r="H82" s="15">
        <v>300</v>
      </c>
      <c r="I82" s="13" t="s">
        <v>438</v>
      </c>
      <c r="J82" s="13" t="s">
        <v>169</v>
      </c>
      <c r="K82" s="13" t="s">
        <v>363</v>
      </c>
      <c r="L82" s="19" t="s">
        <v>90</v>
      </c>
      <c r="M82" s="17" t="s">
        <v>439</v>
      </c>
      <c r="N82" s="17" t="s">
        <v>439</v>
      </c>
      <c r="O82" s="17" t="s">
        <v>439</v>
      </c>
      <c r="P82" s="17" t="s">
        <v>439</v>
      </c>
    </row>
    <row r="83" spans="1:16" s="3" customFormat="1" ht="67.5">
      <c r="A83" s="14" t="str">
        <f>IF(D83="","",COUNTA($D$20:D83)&amp;"")</f>
        <v>53</v>
      </c>
      <c r="B83" s="13" t="s">
        <v>440</v>
      </c>
      <c r="C83" s="13" t="s">
        <v>64</v>
      </c>
      <c r="D83" s="13" t="s">
        <v>315</v>
      </c>
      <c r="E83" s="13" t="s">
        <v>117</v>
      </c>
      <c r="F83" s="16" t="s">
        <v>441</v>
      </c>
      <c r="G83" s="15">
        <v>59210</v>
      </c>
      <c r="H83" s="15">
        <v>1000</v>
      </c>
      <c r="I83" s="13" t="s">
        <v>130</v>
      </c>
      <c r="J83" s="13" t="s">
        <v>169</v>
      </c>
      <c r="K83" s="14" t="s">
        <v>442</v>
      </c>
      <c r="L83" s="24" t="s">
        <v>90</v>
      </c>
      <c r="M83" s="24" t="s">
        <v>364</v>
      </c>
      <c r="N83" s="24" t="s">
        <v>364</v>
      </c>
      <c r="O83" s="24" t="s">
        <v>364</v>
      </c>
      <c r="P83" s="24" t="s">
        <v>364</v>
      </c>
    </row>
    <row r="84" spans="1:16" s="3" customFormat="1" ht="45">
      <c r="A84" s="14" t="str">
        <f>IF(D84="","",COUNTA($D$20:D84)&amp;"")</f>
        <v>54</v>
      </c>
      <c r="B84" s="13" t="s">
        <v>443</v>
      </c>
      <c r="C84" s="13" t="s">
        <v>343</v>
      </c>
      <c r="D84" s="13" t="s">
        <v>344</v>
      </c>
      <c r="E84" s="13" t="s">
        <v>345</v>
      </c>
      <c r="F84" s="16" t="s">
        <v>444</v>
      </c>
      <c r="G84" s="15">
        <v>57894</v>
      </c>
      <c r="H84" s="15">
        <v>15000</v>
      </c>
      <c r="I84" s="13" t="s">
        <v>88</v>
      </c>
      <c r="J84" s="13" t="s">
        <v>169</v>
      </c>
      <c r="K84" s="13" t="s">
        <v>445</v>
      </c>
      <c r="L84" s="17" t="s">
        <v>90</v>
      </c>
      <c r="M84" s="17" t="s">
        <v>446</v>
      </c>
      <c r="N84" s="17" t="s">
        <v>447</v>
      </c>
      <c r="O84" s="17" t="s">
        <v>448</v>
      </c>
      <c r="P84" s="17" t="s">
        <v>449</v>
      </c>
    </row>
    <row r="85" spans="1:16" s="3" customFormat="1" ht="90">
      <c r="A85" s="14" t="str">
        <f>IF(D85="","",COUNTA($D$20:D85)&amp;"")</f>
        <v>55</v>
      </c>
      <c r="B85" s="13" t="s">
        <v>450</v>
      </c>
      <c r="C85" s="13" t="s">
        <v>228</v>
      </c>
      <c r="D85" s="13" t="s">
        <v>415</v>
      </c>
      <c r="E85" s="13" t="s">
        <v>416</v>
      </c>
      <c r="F85" s="16" t="s">
        <v>451</v>
      </c>
      <c r="G85" s="15">
        <v>52591</v>
      </c>
      <c r="H85" s="15">
        <v>5080</v>
      </c>
      <c r="I85" s="13" t="s">
        <v>88</v>
      </c>
      <c r="J85" s="13" t="s">
        <v>169</v>
      </c>
      <c r="K85" s="13" t="s">
        <v>418</v>
      </c>
      <c r="L85" s="19" t="s">
        <v>90</v>
      </c>
      <c r="M85" s="17" t="s">
        <v>452</v>
      </c>
      <c r="N85" s="17" t="s">
        <v>453</v>
      </c>
      <c r="O85" s="17" t="s">
        <v>454</v>
      </c>
      <c r="P85" s="17" t="s">
        <v>455</v>
      </c>
    </row>
    <row r="86" spans="1:16" s="3" customFormat="1" ht="45">
      <c r="A86" s="14" t="str">
        <f>IF(D86="","",COUNTA($D$20:D86)&amp;"")</f>
        <v>56</v>
      </c>
      <c r="B86" s="13" t="s">
        <v>456</v>
      </c>
      <c r="C86" s="13" t="s">
        <v>457</v>
      </c>
      <c r="D86" s="13" t="s">
        <v>458</v>
      </c>
      <c r="E86" s="13" t="s">
        <v>230</v>
      </c>
      <c r="F86" s="16" t="s">
        <v>459</v>
      </c>
      <c r="G86" s="15">
        <v>52208</v>
      </c>
      <c r="H86" s="15">
        <v>1000</v>
      </c>
      <c r="I86" s="13" t="s">
        <v>253</v>
      </c>
      <c r="J86" s="13" t="s">
        <v>288</v>
      </c>
      <c r="K86" s="13" t="s">
        <v>363</v>
      </c>
      <c r="L86" s="17" t="s">
        <v>90</v>
      </c>
      <c r="M86" s="17" t="s">
        <v>460</v>
      </c>
      <c r="N86" s="17" t="s">
        <v>460</v>
      </c>
      <c r="O86" s="17" t="s">
        <v>460</v>
      </c>
      <c r="P86" s="17" t="s">
        <v>460</v>
      </c>
    </row>
    <row r="87" spans="1:16" s="3" customFormat="1" ht="135">
      <c r="A87" s="14" t="str">
        <f>IF(D87="","",COUNTA($D$20:D87)&amp;"")</f>
        <v>57</v>
      </c>
      <c r="B87" s="13" t="s">
        <v>461</v>
      </c>
      <c r="C87" s="13" t="s">
        <v>383</v>
      </c>
      <c r="D87" s="13" t="s">
        <v>261</v>
      </c>
      <c r="E87" s="13" t="s">
        <v>385</v>
      </c>
      <c r="F87" s="16" t="s">
        <v>462</v>
      </c>
      <c r="G87" s="15">
        <v>52000</v>
      </c>
      <c r="H87" s="15">
        <v>2000</v>
      </c>
      <c r="I87" s="15" t="s">
        <v>222</v>
      </c>
      <c r="J87" s="13" t="s">
        <v>169</v>
      </c>
      <c r="K87" s="13" t="s">
        <v>463</v>
      </c>
      <c r="L87" s="17" t="s">
        <v>90</v>
      </c>
      <c r="M87" s="17" t="s">
        <v>464</v>
      </c>
      <c r="N87" s="17" t="s">
        <v>465</v>
      </c>
      <c r="O87" s="17" t="s">
        <v>466</v>
      </c>
      <c r="P87" s="17" t="s">
        <v>467</v>
      </c>
    </row>
    <row r="88" spans="1:16" s="3" customFormat="1" ht="90">
      <c r="A88" s="14" t="str">
        <f>IF(D88="","",COUNTA($D$20:D88)&amp;"")</f>
        <v>58</v>
      </c>
      <c r="B88" s="13" t="s">
        <v>468</v>
      </c>
      <c r="C88" s="13" t="s">
        <v>343</v>
      </c>
      <c r="D88" s="13" t="s">
        <v>344</v>
      </c>
      <c r="E88" s="13" t="s">
        <v>345</v>
      </c>
      <c r="F88" s="16" t="s">
        <v>469</v>
      </c>
      <c r="G88" s="15">
        <v>46117</v>
      </c>
      <c r="H88" s="15">
        <v>3000</v>
      </c>
      <c r="I88" s="13" t="s">
        <v>119</v>
      </c>
      <c r="J88" s="13" t="s">
        <v>169</v>
      </c>
      <c r="K88" s="13" t="s">
        <v>445</v>
      </c>
      <c r="L88" s="17" t="s">
        <v>90</v>
      </c>
      <c r="M88" s="17" t="s">
        <v>470</v>
      </c>
      <c r="N88" s="17" t="s">
        <v>471</v>
      </c>
      <c r="O88" s="17" t="s">
        <v>472</v>
      </c>
      <c r="P88" s="17" t="s">
        <v>473</v>
      </c>
    </row>
    <row r="89" spans="1:16" s="3" customFormat="1" ht="67.5">
      <c r="A89" s="14" t="str">
        <f>IF(D89="","",COUNTA($D$20:D89)&amp;"")</f>
        <v>59</v>
      </c>
      <c r="B89" s="13" t="s">
        <v>474</v>
      </c>
      <c r="C89" s="13" t="s">
        <v>64</v>
      </c>
      <c r="D89" s="13" t="s">
        <v>404</v>
      </c>
      <c r="E89" s="13" t="s">
        <v>183</v>
      </c>
      <c r="F89" s="16" t="s">
        <v>475</v>
      </c>
      <c r="G89" s="15">
        <v>43808</v>
      </c>
      <c r="H89" s="15">
        <v>300</v>
      </c>
      <c r="I89" s="13" t="s">
        <v>242</v>
      </c>
      <c r="J89" s="13" t="s">
        <v>169</v>
      </c>
      <c r="K89" s="13" t="s">
        <v>89</v>
      </c>
      <c r="L89" s="19" t="s">
        <v>90</v>
      </c>
      <c r="M89" s="17" t="s">
        <v>367</v>
      </c>
      <c r="N89" s="17" t="s">
        <v>367</v>
      </c>
      <c r="O89" s="17" t="s">
        <v>367</v>
      </c>
      <c r="P89" s="17" t="s">
        <v>367</v>
      </c>
    </row>
    <row r="90" spans="1:16" s="3" customFormat="1" ht="45">
      <c r="A90" s="14" t="str">
        <f>IF(D90="","",COUNTA($D$20:D90)&amp;"")</f>
        <v>60</v>
      </c>
      <c r="B90" s="13" t="s">
        <v>476</v>
      </c>
      <c r="C90" s="13" t="s">
        <v>314</v>
      </c>
      <c r="D90" s="13" t="s">
        <v>315</v>
      </c>
      <c r="E90" s="13" t="s">
        <v>117</v>
      </c>
      <c r="F90" s="16" t="s">
        <v>477</v>
      </c>
      <c r="G90" s="15">
        <v>41312.09</v>
      </c>
      <c r="H90" s="15">
        <v>5000</v>
      </c>
      <c r="I90" s="13" t="s">
        <v>109</v>
      </c>
      <c r="J90" s="13" t="s">
        <v>38</v>
      </c>
      <c r="K90" s="13" t="s">
        <v>478</v>
      </c>
      <c r="L90" s="17" t="s">
        <v>90</v>
      </c>
      <c r="M90" s="17" t="s">
        <v>479</v>
      </c>
      <c r="N90" s="17" t="s">
        <v>480</v>
      </c>
      <c r="O90" s="17" t="s">
        <v>481</v>
      </c>
      <c r="P90" s="17" t="s">
        <v>482</v>
      </c>
    </row>
    <row r="91" spans="1:16" s="3" customFormat="1" ht="67.5">
      <c r="A91" s="14" t="str">
        <f>IF(D91="","",COUNTA($D$20:D91)&amp;"")</f>
        <v>61</v>
      </c>
      <c r="B91" s="13" t="s">
        <v>483</v>
      </c>
      <c r="C91" s="13" t="s">
        <v>64</v>
      </c>
      <c r="D91" s="13" t="s">
        <v>484</v>
      </c>
      <c r="E91" s="13" t="s">
        <v>117</v>
      </c>
      <c r="F91" s="16" t="s">
        <v>485</v>
      </c>
      <c r="G91" s="15">
        <v>36081</v>
      </c>
      <c r="H91" s="15">
        <v>3000</v>
      </c>
      <c r="I91" s="13" t="s">
        <v>130</v>
      </c>
      <c r="J91" s="13" t="s">
        <v>169</v>
      </c>
      <c r="K91" s="13" t="s">
        <v>486</v>
      </c>
      <c r="L91" s="17" t="s">
        <v>90</v>
      </c>
      <c r="M91" s="17" t="s">
        <v>364</v>
      </c>
      <c r="N91" s="17" t="s">
        <v>364</v>
      </c>
      <c r="O91" s="17" t="s">
        <v>364</v>
      </c>
      <c r="P91" s="17" t="s">
        <v>364</v>
      </c>
    </row>
    <row r="92" spans="1:16" s="3" customFormat="1" ht="90">
      <c r="A92" s="14" t="str">
        <f>IF(D92="","",COUNTA($D$20:D92)&amp;"")</f>
        <v>62</v>
      </c>
      <c r="B92" s="13" t="s">
        <v>487</v>
      </c>
      <c r="C92" s="13" t="s">
        <v>343</v>
      </c>
      <c r="D92" s="13" t="s">
        <v>344</v>
      </c>
      <c r="E92" s="13" t="s">
        <v>345</v>
      </c>
      <c r="F92" s="16" t="s">
        <v>488</v>
      </c>
      <c r="G92" s="15">
        <v>35804</v>
      </c>
      <c r="H92" s="15">
        <v>2000</v>
      </c>
      <c r="I92" s="13" t="s">
        <v>489</v>
      </c>
      <c r="J92" s="13" t="s">
        <v>169</v>
      </c>
      <c r="K92" s="13" t="s">
        <v>377</v>
      </c>
      <c r="L92" s="17" t="s">
        <v>90</v>
      </c>
      <c r="M92" s="17" t="s">
        <v>490</v>
      </c>
      <c r="N92" s="17" t="s">
        <v>491</v>
      </c>
      <c r="O92" s="17" t="s">
        <v>492</v>
      </c>
      <c r="P92" s="17" t="s">
        <v>493</v>
      </c>
    </row>
    <row r="93" spans="1:16" s="3" customFormat="1" ht="112.5">
      <c r="A93" s="14" t="str">
        <f>IF(D93="","",COUNTA($D$20:D93)&amp;"")</f>
        <v>63</v>
      </c>
      <c r="B93" s="13" t="s">
        <v>494</v>
      </c>
      <c r="C93" s="13" t="s">
        <v>228</v>
      </c>
      <c r="D93" s="13" t="s">
        <v>261</v>
      </c>
      <c r="E93" s="13" t="s">
        <v>262</v>
      </c>
      <c r="F93" s="16" t="s">
        <v>495</v>
      </c>
      <c r="G93" s="15">
        <v>34000</v>
      </c>
      <c r="H93" s="15">
        <v>5000</v>
      </c>
      <c r="I93" s="13" t="s">
        <v>109</v>
      </c>
      <c r="J93" s="13" t="s">
        <v>169</v>
      </c>
      <c r="K93" s="13" t="s">
        <v>356</v>
      </c>
      <c r="L93" s="17" t="s">
        <v>90</v>
      </c>
      <c r="M93" s="17" t="s">
        <v>496</v>
      </c>
      <c r="N93" s="17" t="s">
        <v>497</v>
      </c>
      <c r="O93" s="17" t="s">
        <v>498</v>
      </c>
      <c r="P93" s="17" t="s">
        <v>499</v>
      </c>
    </row>
    <row r="94" spans="1:16" s="3" customFormat="1" ht="90">
      <c r="A94" s="14" t="str">
        <f>IF(D94="","",COUNTA($D$20:D94)&amp;"")</f>
        <v>64</v>
      </c>
      <c r="B94" s="13" t="s">
        <v>500</v>
      </c>
      <c r="C94" s="13" t="s">
        <v>228</v>
      </c>
      <c r="D94" s="13" t="s">
        <v>458</v>
      </c>
      <c r="E94" s="13" t="s">
        <v>230</v>
      </c>
      <c r="F94" s="16" t="s">
        <v>501</v>
      </c>
      <c r="G94" s="15">
        <v>33914</v>
      </c>
      <c r="H94" s="15">
        <v>3000</v>
      </c>
      <c r="I94" s="13" t="s">
        <v>253</v>
      </c>
      <c r="J94" s="13" t="s">
        <v>169</v>
      </c>
      <c r="K94" s="13" t="s">
        <v>502</v>
      </c>
      <c r="L94" s="17" t="s">
        <v>90</v>
      </c>
      <c r="M94" s="17" t="s">
        <v>503</v>
      </c>
      <c r="N94" s="17" t="s">
        <v>504</v>
      </c>
      <c r="O94" s="17" t="s">
        <v>505</v>
      </c>
      <c r="P94" s="17" t="s">
        <v>506</v>
      </c>
    </row>
    <row r="95" spans="1:16" s="3" customFormat="1" ht="67.5">
      <c r="A95" s="14" t="str">
        <f>IF(D95="","",COUNTA($D$20:D95)&amp;"")</f>
        <v>65</v>
      </c>
      <c r="B95" s="13" t="s">
        <v>507</v>
      </c>
      <c r="C95" s="13" t="s">
        <v>228</v>
      </c>
      <c r="D95" s="13" t="s">
        <v>269</v>
      </c>
      <c r="E95" s="13" t="s">
        <v>270</v>
      </c>
      <c r="F95" s="16" t="s">
        <v>508</v>
      </c>
      <c r="G95" s="15">
        <v>30990</v>
      </c>
      <c r="H95" s="15">
        <v>1000</v>
      </c>
      <c r="I95" s="13" t="s">
        <v>272</v>
      </c>
      <c r="J95" s="13" t="s">
        <v>169</v>
      </c>
      <c r="K95" s="13" t="s">
        <v>289</v>
      </c>
      <c r="L95" s="19" t="s">
        <v>90</v>
      </c>
      <c r="M95" s="17" t="s">
        <v>509</v>
      </c>
      <c r="N95" s="17" t="s">
        <v>509</v>
      </c>
      <c r="O95" s="17" t="s">
        <v>510</v>
      </c>
      <c r="P95" s="17" t="s">
        <v>510</v>
      </c>
    </row>
    <row r="96" spans="1:16" s="3" customFormat="1" ht="112.5">
      <c r="A96" s="14" t="str">
        <f>IF(D96="","",COUNTA($D$20:D96)&amp;"")</f>
        <v>66</v>
      </c>
      <c r="B96" s="13" t="s">
        <v>511</v>
      </c>
      <c r="C96" s="13" t="s">
        <v>343</v>
      </c>
      <c r="D96" s="13" t="s">
        <v>344</v>
      </c>
      <c r="E96" s="13" t="s">
        <v>345</v>
      </c>
      <c r="F96" s="16" t="s">
        <v>512</v>
      </c>
      <c r="G96" s="15">
        <v>30632</v>
      </c>
      <c r="H96" s="15">
        <v>7658</v>
      </c>
      <c r="I96" s="13" t="s">
        <v>489</v>
      </c>
      <c r="J96" s="13" t="s">
        <v>169</v>
      </c>
      <c r="K96" s="13" t="s">
        <v>348</v>
      </c>
      <c r="L96" s="17" t="s">
        <v>90</v>
      </c>
      <c r="M96" s="17" t="s">
        <v>513</v>
      </c>
      <c r="N96" s="17" t="s">
        <v>514</v>
      </c>
      <c r="O96" s="17" t="s">
        <v>515</v>
      </c>
      <c r="P96" s="17" t="s">
        <v>516</v>
      </c>
    </row>
    <row r="97" spans="1:16" s="3" customFormat="1" ht="67.5">
      <c r="A97" s="14" t="str">
        <f>IF(D97="","",COUNTA($D$20:D97)&amp;"")</f>
        <v>67</v>
      </c>
      <c r="B97" s="13" t="s">
        <v>517</v>
      </c>
      <c r="C97" s="13" t="s">
        <v>228</v>
      </c>
      <c r="D97" s="13" t="s">
        <v>261</v>
      </c>
      <c r="E97" s="13" t="s">
        <v>262</v>
      </c>
      <c r="F97" s="16" t="s">
        <v>518</v>
      </c>
      <c r="G97" s="15">
        <v>30000</v>
      </c>
      <c r="H97" s="15">
        <v>7500</v>
      </c>
      <c r="I97" s="13" t="s">
        <v>88</v>
      </c>
      <c r="J97" s="13" t="s">
        <v>169</v>
      </c>
      <c r="K97" s="13" t="s">
        <v>289</v>
      </c>
      <c r="L97" s="17" t="s">
        <v>90</v>
      </c>
      <c r="M97" s="17" t="s">
        <v>333</v>
      </c>
      <c r="N97" s="17" t="s">
        <v>519</v>
      </c>
      <c r="O97" s="17" t="s">
        <v>520</v>
      </c>
      <c r="P97" s="17" t="s">
        <v>521</v>
      </c>
    </row>
    <row r="98" spans="1:16" s="3" customFormat="1" ht="157.5">
      <c r="A98" s="14" t="str">
        <f>IF(D98="","",COUNTA($D$20:D98)&amp;"")</f>
        <v>68</v>
      </c>
      <c r="B98" s="13" t="s">
        <v>522</v>
      </c>
      <c r="C98" s="13" t="s">
        <v>383</v>
      </c>
      <c r="D98" s="13" t="s">
        <v>261</v>
      </c>
      <c r="E98" s="13" t="s">
        <v>385</v>
      </c>
      <c r="F98" s="16" t="s">
        <v>523</v>
      </c>
      <c r="G98" s="15">
        <v>26005</v>
      </c>
      <c r="H98" s="15">
        <v>2000</v>
      </c>
      <c r="I98" s="15" t="s">
        <v>222</v>
      </c>
      <c r="J98" s="13" t="s">
        <v>169</v>
      </c>
      <c r="K98" s="13" t="s">
        <v>524</v>
      </c>
      <c r="L98" s="25" t="s">
        <v>90</v>
      </c>
      <c r="M98" s="25" t="s">
        <v>525</v>
      </c>
      <c r="N98" s="25" t="s">
        <v>526</v>
      </c>
      <c r="O98" s="25" t="s">
        <v>527</v>
      </c>
      <c r="P98" s="25" t="s">
        <v>528</v>
      </c>
    </row>
    <row r="99" spans="1:16" s="3" customFormat="1" ht="112.5">
      <c r="A99" s="14" t="str">
        <f>IF(D99="","",COUNTA($D$20:D99)&amp;"")</f>
        <v>69</v>
      </c>
      <c r="B99" s="13" t="s">
        <v>529</v>
      </c>
      <c r="C99" s="13" t="s">
        <v>383</v>
      </c>
      <c r="D99" s="13" t="s">
        <v>301</v>
      </c>
      <c r="E99" s="13" t="s">
        <v>230</v>
      </c>
      <c r="F99" s="16" t="s">
        <v>530</v>
      </c>
      <c r="G99" s="15">
        <v>22334</v>
      </c>
      <c r="H99" s="15">
        <v>5800</v>
      </c>
      <c r="I99" s="13" t="s">
        <v>130</v>
      </c>
      <c r="J99" s="13" t="s">
        <v>288</v>
      </c>
      <c r="K99" s="13" t="s">
        <v>363</v>
      </c>
      <c r="L99" s="17" t="s">
        <v>90</v>
      </c>
      <c r="M99" s="17" t="s">
        <v>531</v>
      </c>
      <c r="N99" s="17" t="s">
        <v>532</v>
      </c>
      <c r="O99" s="17" t="s">
        <v>533</v>
      </c>
      <c r="P99" s="17" t="s">
        <v>534</v>
      </c>
    </row>
    <row r="100" spans="1:16" s="3" customFormat="1" ht="67.5">
      <c r="A100" s="14" t="str">
        <f>IF(D100="","",COUNTA($D$20:D100)&amp;"")</f>
        <v>70</v>
      </c>
      <c r="B100" s="13" t="s">
        <v>535</v>
      </c>
      <c r="C100" s="13" t="s">
        <v>457</v>
      </c>
      <c r="D100" s="13" t="s">
        <v>404</v>
      </c>
      <c r="E100" s="13" t="s">
        <v>183</v>
      </c>
      <c r="F100" s="16" t="s">
        <v>536</v>
      </c>
      <c r="G100" s="15">
        <v>21946</v>
      </c>
      <c r="H100" s="15">
        <v>2000</v>
      </c>
      <c r="I100" s="13" t="s">
        <v>242</v>
      </c>
      <c r="J100" s="13" t="s">
        <v>288</v>
      </c>
      <c r="K100" s="13" t="s">
        <v>537</v>
      </c>
      <c r="L100" s="17" t="s">
        <v>90</v>
      </c>
      <c r="M100" s="17" t="s">
        <v>538</v>
      </c>
      <c r="N100" s="17" t="s">
        <v>539</v>
      </c>
      <c r="O100" s="17" t="s">
        <v>540</v>
      </c>
      <c r="P100" s="17" t="s">
        <v>541</v>
      </c>
    </row>
    <row r="101" spans="1:16" s="3" customFormat="1" ht="67.5">
      <c r="A101" s="14" t="str">
        <f>IF(D101="","",COUNTA($D$20:D101)&amp;"")</f>
        <v>71</v>
      </c>
      <c r="B101" s="13" t="s">
        <v>542</v>
      </c>
      <c r="C101" s="13" t="s">
        <v>343</v>
      </c>
      <c r="D101" s="13" t="s">
        <v>344</v>
      </c>
      <c r="E101" s="13" t="s">
        <v>345</v>
      </c>
      <c r="F101" s="16" t="s">
        <v>543</v>
      </c>
      <c r="G101" s="15">
        <v>21686</v>
      </c>
      <c r="H101" s="15">
        <v>5422</v>
      </c>
      <c r="I101" s="13" t="s">
        <v>109</v>
      </c>
      <c r="J101" s="13" t="s">
        <v>169</v>
      </c>
      <c r="K101" s="13" t="s">
        <v>544</v>
      </c>
      <c r="L101" s="19" t="s">
        <v>90</v>
      </c>
      <c r="M101" s="17" t="s">
        <v>545</v>
      </c>
      <c r="N101" s="17" t="s">
        <v>546</v>
      </c>
      <c r="O101" s="17" t="s">
        <v>547</v>
      </c>
      <c r="P101" s="17" t="s">
        <v>548</v>
      </c>
    </row>
    <row r="102" spans="1:16" s="3" customFormat="1" ht="67.5">
      <c r="A102" s="14" t="str">
        <f>IF(D102="","",COUNTA($D$20:D102)&amp;"")</f>
        <v>72</v>
      </c>
      <c r="B102" s="13" t="s">
        <v>549</v>
      </c>
      <c r="C102" s="13" t="s">
        <v>314</v>
      </c>
      <c r="D102" s="13" t="s">
        <v>315</v>
      </c>
      <c r="E102" s="13" t="s">
        <v>117</v>
      </c>
      <c r="F102" s="16" t="s">
        <v>550</v>
      </c>
      <c r="G102" s="15">
        <v>22395</v>
      </c>
      <c r="H102" s="15">
        <v>4000</v>
      </c>
      <c r="I102" s="13" t="s">
        <v>130</v>
      </c>
      <c r="J102" s="13" t="s">
        <v>38</v>
      </c>
      <c r="K102" s="13" t="s">
        <v>478</v>
      </c>
      <c r="L102" s="17" t="s">
        <v>90</v>
      </c>
      <c r="M102" s="17" t="s">
        <v>551</v>
      </c>
      <c r="N102" s="17" t="s">
        <v>551</v>
      </c>
      <c r="O102" s="17" t="s">
        <v>551</v>
      </c>
      <c r="P102" s="17" t="s">
        <v>551</v>
      </c>
    </row>
    <row r="103" spans="1:16" s="3" customFormat="1" ht="67.5">
      <c r="A103" s="14" t="str">
        <f>IF(D103="","",COUNTA($D$20:D103)&amp;"")</f>
        <v>73</v>
      </c>
      <c r="B103" s="13" t="s">
        <v>552</v>
      </c>
      <c r="C103" s="13" t="s">
        <v>314</v>
      </c>
      <c r="D103" s="13" t="s">
        <v>315</v>
      </c>
      <c r="E103" s="13" t="s">
        <v>117</v>
      </c>
      <c r="F103" s="16" t="s">
        <v>553</v>
      </c>
      <c r="G103" s="15">
        <v>21337</v>
      </c>
      <c r="H103" s="15">
        <v>1000</v>
      </c>
      <c r="I103" s="13" t="s">
        <v>130</v>
      </c>
      <c r="J103" s="13" t="s">
        <v>38</v>
      </c>
      <c r="K103" s="13" t="s">
        <v>478</v>
      </c>
      <c r="L103" s="17" t="s">
        <v>90</v>
      </c>
      <c r="M103" s="17" t="s">
        <v>551</v>
      </c>
      <c r="N103" s="17" t="s">
        <v>551</v>
      </c>
      <c r="O103" s="17" t="s">
        <v>551</v>
      </c>
      <c r="P103" s="17" t="s">
        <v>551</v>
      </c>
    </row>
    <row r="104" spans="1:16" s="3" customFormat="1" ht="67.5">
      <c r="A104" s="14" t="str">
        <f>IF(D104="","",COUNTA($D$20:D104)&amp;"")</f>
        <v>74</v>
      </c>
      <c r="B104" s="13" t="s">
        <v>554</v>
      </c>
      <c r="C104" s="13" t="s">
        <v>228</v>
      </c>
      <c r="D104" s="13" t="s">
        <v>261</v>
      </c>
      <c r="E104" s="13" t="s">
        <v>262</v>
      </c>
      <c r="F104" s="16" t="s">
        <v>555</v>
      </c>
      <c r="G104" s="15">
        <v>18243</v>
      </c>
      <c r="H104" s="15">
        <v>3478</v>
      </c>
      <c r="I104" s="13" t="s">
        <v>88</v>
      </c>
      <c r="J104" s="13" t="s">
        <v>169</v>
      </c>
      <c r="K104" s="13" t="s">
        <v>556</v>
      </c>
      <c r="L104" s="17" t="s">
        <v>90</v>
      </c>
      <c r="M104" s="17" t="s">
        <v>557</v>
      </c>
      <c r="N104" s="17" t="s">
        <v>558</v>
      </c>
      <c r="O104" s="17" t="s">
        <v>559</v>
      </c>
      <c r="P104" s="17" t="s">
        <v>560</v>
      </c>
    </row>
    <row r="105" spans="1:16" s="3" customFormat="1" ht="90">
      <c r="A105" s="14" t="str">
        <f>IF(D105="","",COUNTA($D$20:D105)&amp;"")</f>
        <v>75</v>
      </c>
      <c r="B105" s="13" t="s">
        <v>561</v>
      </c>
      <c r="C105" s="13" t="s">
        <v>383</v>
      </c>
      <c r="D105" s="13" t="s">
        <v>269</v>
      </c>
      <c r="E105" s="13" t="s">
        <v>270</v>
      </c>
      <c r="F105" s="16" t="s">
        <v>562</v>
      </c>
      <c r="G105" s="15">
        <v>17747</v>
      </c>
      <c r="H105" s="15">
        <v>3660</v>
      </c>
      <c r="I105" s="13" t="s">
        <v>88</v>
      </c>
      <c r="J105" s="13" t="s">
        <v>288</v>
      </c>
      <c r="K105" s="13" t="s">
        <v>131</v>
      </c>
      <c r="L105" s="17" t="s">
        <v>90</v>
      </c>
      <c r="M105" s="17" t="s">
        <v>563</v>
      </c>
      <c r="N105" s="17" t="s">
        <v>564</v>
      </c>
      <c r="O105" s="17" t="s">
        <v>565</v>
      </c>
      <c r="P105" s="17" t="s">
        <v>566</v>
      </c>
    </row>
    <row r="106" spans="1:16" s="3" customFormat="1" ht="67.5">
      <c r="A106" s="14" t="str">
        <f>IF(D106="","",COUNTA($D$20:D106)&amp;"")</f>
        <v>76</v>
      </c>
      <c r="B106" s="13" t="s">
        <v>567</v>
      </c>
      <c r="C106" s="13" t="s">
        <v>228</v>
      </c>
      <c r="D106" s="13" t="s">
        <v>261</v>
      </c>
      <c r="E106" s="13" t="s">
        <v>262</v>
      </c>
      <c r="F106" s="16" t="s">
        <v>568</v>
      </c>
      <c r="G106" s="15">
        <v>17430</v>
      </c>
      <c r="H106" s="15">
        <v>3911</v>
      </c>
      <c r="I106" s="13" t="s">
        <v>88</v>
      </c>
      <c r="J106" s="13" t="s">
        <v>169</v>
      </c>
      <c r="K106" s="13" t="s">
        <v>569</v>
      </c>
      <c r="L106" s="17" t="s">
        <v>90</v>
      </c>
      <c r="M106" s="17" t="s">
        <v>570</v>
      </c>
      <c r="N106" s="17" t="s">
        <v>571</v>
      </c>
      <c r="O106" s="17" t="s">
        <v>572</v>
      </c>
      <c r="P106" s="17" t="s">
        <v>573</v>
      </c>
    </row>
    <row r="107" spans="1:16" s="3" customFormat="1" ht="67.5">
      <c r="A107" s="14" t="str">
        <f>IF(D107="","",COUNTA($D$20:D107)&amp;"")</f>
        <v>77</v>
      </c>
      <c r="B107" s="13" t="s">
        <v>574</v>
      </c>
      <c r="C107" s="13" t="s">
        <v>228</v>
      </c>
      <c r="D107" s="13" t="s">
        <v>229</v>
      </c>
      <c r="E107" s="13" t="s">
        <v>230</v>
      </c>
      <c r="F107" s="16" t="s">
        <v>575</v>
      </c>
      <c r="G107" s="15">
        <v>17000</v>
      </c>
      <c r="H107" s="15">
        <v>500</v>
      </c>
      <c r="I107" s="13" t="s">
        <v>253</v>
      </c>
      <c r="J107" s="13" t="s">
        <v>169</v>
      </c>
      <c r="K107" s="13" t="s">
        <v>289</v>
      </c>
      <c r="L107" s="17" t="s">
        <v>90</v>
      </c>
      <c r="M107" s="17" t="s">
        <v>89</v>
      </c>
      <c r="N107" s="17" t="s">
        <v>576</v>
      </c>
      <c r="O107" s="17" t="s">
        <v>577</v>
      </c>
      <c r="P107" s="17" t="s">
        <v>289</v>
      </c>
    </row>
    <row r="108" spans="1:16" s="3" customFormat="1" ht="67.5">
      <c r="A108" s="14" t="str">
        <f>IF(D108="","",COUNTA($D$20:D108)&amp;"")</f>
        <v>78</v>
      </c>
      <c r="B108" s="13" t="s">
        <v>578</v>
      </c>
      <c r="C108" s="13" t="s">
        <v>228</v>
      </c>
      <c r="D108" s="13" t="s">
        <v>579</v>
      </c>
      <c r="E108" s="13" t="s">
        <v>183</v>
      </c>
      <c r="F108" s="16" t="s">
        <v>580</v>
      </c>
      <c r="G108" s="15">
        <v>16308</v>
      </c>
      <c r="H108" s="15">
        <v>2075</v>
      </c>
      <c r="I108" s="13" t="s">
        <v>88</v>
      </c>
      <c r="J108" s="13" t="s">
        <v>169</v>
      </c>
      <c r="K108" s="13" t="s">
        <v>356</v>
      </c>
      <c r="L108" s="17" t="s">
        <v>90</v>
      </c>
      <c r="M108" s="17" t="s">
        <v>581</v>
      </c>
      <c r="N108" s="17" t="s">
        <v>90</v>
      </c>
      <c r="O108" s="17" t="s">
        <v>90</v>
      </c>
      <c r="P108" s="17" t="s">
        <v>90</v>
      </c>
    </row>
    <row r="109" spans="1:16" s="3" customFormat="1" ht="135">
      <c r="A109" s="14" t="str">
        <f>IF(D109="","",COUNTA($D$20:D109)&amp;"")</f>
        <v>79</v>
      </c>
      <c r="B109" s="13" t="s">
        <v>582</v>
      </c>
      <c r="C109" s="13" t="s">
        <v>228</v>
      </c>
      <c r="D109" s="13" t="s">
        <v>269</v>
      </c>
      <c r="E109" s="13" t="s">
        <v>270</v>
      </c>
      <c r="F109" s="16" t="s">
        <v>583</v>
      </c>
      <c r="G109" s="15">
        <v>15552</v>
      </c>
      <c r="H109" s="15">
        <v>1080</v>
      </c>
      <c r="I109" s="13" t="s">
        <v>242</v>
      </c>
      <c r="J109" s="13" t="s">
        <v>169</v>
      </c>
      <c r="K109" s="13" t="s">
        <v>584</v>
      </c>
      <c r="L109" s="19">
        <v>45261</v>
      </c>
      <c r="M109" s="17" t="s">
        <v>585</v>
      </c>
      <c r="N109" s="17" t="s">
        <v>586</v>
      </c>
      <c r="O109" s="17" t="s">
        <v>587</v>
      </c>
      <c r="P109" s="17" t="s">
        <v>584</v>
      </c>
    </row>
    <row r="110" spans="1:16" s="3" customFormat="1" ht="90">
      <c r="A110" s="14" t="str">
        <f>IF(D110="","",COUNTA($D$20:D110)&amp;"")</f>
        <v>80</v>
      </c>
      <c r="B110" s="13" t="s">
        <v>588</v>
      </c>
      <c r="C110" s="13" t="s">
        <v>228</v>
      </c>
      <c r="D110" s="13" t="s">
        <v>261</v>
      </c>
      <c r="E110" s="13" t="s">
        <v>262</v>
      </c>
      <c r="F110" s="16" t="s">
        <v>589</v>
      </c>
      <c r="G110" s="15">
        <v>14796</v>
      </c>
      <c r="H110" s="15">
        <v>3699</v>
      </c>
      <c r="I110" s="13" t="s">
        <v>88</v>
      </c>
      <c r="J110" s="13" t="s">
        <v>169</v>
      </c>
      <c r="K110" s="13" t="s">
        <v>356</v>
      </c>
      <c r="L110" s="17" t="s">
        <v>90</v>
      </c>
      <c r="M110" s="17" t="s">
        <v>590</v>
      </c>
      <c r="N110" s="17" t="s">
        <v>591</v>
      </c>
      <c r="O110" s="17" t="s">
        <v>592</v>
      </c>
      <c r="P110" s="17" t="s">
        <v>593</v>
      </c>
    </row>
    <row r="111" spans="1:16" s="3" customFormat="1" ht="135">
      <c r="A111" s="14" t="str">
        <f>IF(D111="","",COUNTA($D$20:D111)&amp;"")</f>
        <v>81</v>
      </c>
      <c r="B111" s="13" t="s">
        <v>594</v>
      </c>
      <c r="C111" s="13" t="s">
        <v>383</v>
      </c>
      <c r="D111" s="13" t="s">
        <v>261</v>
      </c>
      <c r="E111" s="13" t="s">
        <v>385</v>
      </c>
      <c r="F111" s="16" t="s">
        <v>595</v>
      </c>
      <c r="G111" s="15">
        <v>12861</v>
      </c>
      <c r="H111" s="15">
        <v>2000</v>
      </c>
      <c r="I111" s="15" t="s">
        <v>222</v>
      </c>
      <c r="J111" s="13" t="s">
        <v>169</v>
      </c>
      <c r="K111" s="13" t="s">
        <v>524</v>
      </c>
      <c r="L111" s="17" t="s">
        <v>90</v>
      </c>
      <c r="M111" s="17" t="s">
        <v>596</v>
      </c>
      <c r="N111" s="17" t="s">
        <v>597</v>
      </c>
      <c r="O111" s="17" t="s">
        <v>598</v>
      </c>
      <c r="P111" s="17" t="s">
        <v>599</v>
      </c>
    </row>
    <row r="112" spans="1:16" s="3" customFormat="1" ht="67.5">
      <c r="A112" s="14" t="str">
        <f>IF(D112="","",COUNTA($D$20:D112)&amp;"")</f>
        <v>82</v>
      </c>
      <c r="B112" s="13" t="s">
        <v>600</v>
      </c>
      <c r="C112" s="13" t="s">
        <v>601</v>
      </c>
      <c r="D112" s="13" t="s">
        <v>278</v>
      </c>
      <c r="E112" s="13" t="s">
        <v>200</v>
      </c>
      <c r="F112" s="16" t="s">
        <v>602</v>
      </c>
      <c r="G112" s="15">
        <v>11965</v>
      </c>
      <c r="H112" s="15">
        <v>3000</v>
      </c>
      <c r="I112" s="13" t="s">
        <v>347</v>
      </c>
      <c r="J112" s="13" t="s">
        <v>38</v>
      </c>
      <c r="K112" s="13" t="s">
        <v>463</v>
      </c>
      <c r="L112" s="19">
        <v>45047</v>
      </c>
      <c r="M112" s="17" t="s">
        <v>603</v>
      </c>
      <c r="N112" s="17" t="s">
        <v>604</v>
      </c>
      <c r="O112" s="17" t="s">
        <v>605</v>
      </c>
      <c r="P112" s="17" t="s">
        <v>606</v>
      </c>
    </row>
    <row r="113" spans="1:16" s="3" customFormat="1" ht="90">
      <c r="A113" s="14" t="str">
        <f>IF(D113="","",COUNTA($D$20:D113)&amp;"")</f>
        <v>83</v>
      </c>
      <c r="B113" s="13" t="s">
        <v>607</v>
      </c>
      <c r="C113" s="13" t="s">
        <v>228</v>
      </c>
      <c r="D113" s="13" t="s">
        <v>261</v>
      </c>
      <c r="E113" s="13" t="s">
        <v>262</v>
      </c>
      <c r="F113" s="16" t="s">
        <v>608</v>
      </c>
      <c r="G113" s="15">
        <v>10727</v>
      </c>
      <c r="H113" s="15">
        <v>2670</v>
      </c>
      <c r="I113" s="13" t="s">
        <v>130</v>
      </c>
      <c r="J113" s="13" t="s">
        <v>169</v>
      </c>
      <c r="K113" s="13" t="s">
        <v>609</v>
      </c>
      <c r="L113" s="17" t="s">
        <v>90</v>
      </c>
      <c r="M113" s="17" t="s">
        <v>610</v>
      </c>
      <c r="N113" s="17" t="s">
        <v>611</v>
      </c>
      <c r="O113" s="17" t="s">
        <v>612</v>
      </c>
      <c r="P113" s="17" t="s">
        <v>613</v>
      </c>
    </row>
    <row r="114" spans="1:16" s="3" customFormat="1" ht="67.5">
      <c r="A114" s="14" t="str">
        <f>IF(D114="","",COUNTA($D$20:D114)&amp;"")</f>
        <v>84</v>
      </c>
      <c r="B114" s="13" t="s">
        <v>614</v>
      </c>
      <c r="C114" s="13" t="s">
        <v>343</v>
      </c>
      <c r="D114" s="13" t="s">
        <v>344</v>
      </c>
      <c r="E114" s="13" t="s">
        <v>345</v>
      </c>
      <c r="F114" s="16" t="s">
        <v>615</v>
      </c>
      <c r="G114" s="15">
        <v>10222</v>
      </c>
      <c r="H114" s="15">
        <v>2556</v>
      </c>
      <c r="I114" s="13" t="s">
        <v>272</v>
      </c>
      <c r="J114" s="13" t="s">
        <v>169</v>
      </c>
      <c r="K114" s="13" t="s">
        <v>616</v>
      </c>
      <c r="L114" s="17" t="s">
        <v>90</v>
      </c>
      <c r="M114" s="17" t="s">
        <v>617</v>
      </c>
      <c r="N114" s="17" t="s">
        <v>618</v>
      </c>
      <c r="O114" s="17" t="s">
        <v>619</v>
      </c>
      <c r="P114" s="17" t="s">
        <v>620</v>
      </c>
    </row>
    <row r="115" spans="1:16" s="3" customFormat="1" ht="135">
      <c r="A115" s="14" t="str">
        <f>IF(D115="","",COUNTA($D$20:D115)&amp;"")</f>
        <v>85</v>
      </c>
      <c r="B115" s="13" t="s">
        <v>621</v>
      </c>
      <c r="C115" s="13" t="s">
        <v>383</v>
      </c>
      <c r="D115" s="13" t="s">
        <v>261</v>
      </c>
      <c r="E115" s="13" t="s">
        <v>385</v>
      </c>
      <c r="F115" s="16" t="s">
        <v>622</v>
      </c>
      <c r="G115" s="15">
        <v>10000</v>
      </c>
      <c r="H115" s="15">
        <v>2000</v>
      </c>
      <c r="I115" s="15" t="s">
        <v>222</v>
      </c>
      <c r="J115" s="13" t="s">
        <v>169</v>
      </c>
      <c r="K115" s="13" t="s">
        <v>524</v>
      </c>
      <c r="L115" s="17" t="s">
        <v>90</v>
      </c>
      <c r="M115" s="17" t="s">
        <v>623</v>
      </c>
      <c r="N115" s="17" t="s">
        <v>624</v>
      </c>
      <c r="O115" s="17" t="s">
        <v>625</v>
      </c>
      <c r="P115" s="17" t="s">
        <v>626</v>
      </c>
    </row>
    <row r="116" spans="1:16" s="3" customFormat="1" ht="157.5">
      <c r="A116" s="14" t="str">
        <f>IF(D116="","",COUNTA($D$20:D116)&amp;"")</f>
        <v>86</v>
      </c>
      <c r="B116" s="13" t="s">
        <v>627</v>
      </c>
      <c r="C116" s="13" t="s">
        <v>383</v>
      </c>
      <c r="D116" s="13" t="s">
        <v>261</v>
      </c>
      <c r="E116" s="13" t="s">
        <v>385</v>
      </c>
      <c r="F116" s="16" t="s">
        <v>628</v>
      </c>
      <c r="G116" s="15">
        <v>8411</v>
      </c>
      <c r="H116" s="15">
        <v>1000</v>
      </c>
      <c r="I116" s="13" t="s">
        <v>88</v>
      </c>
      <c r="J116" s="13" t="s">
        <v>169</v>
      </c>
      <c r="K116" s="13" t="s">
        <v>131</v>
      </c>
      <c r="L116" s="17" t="s">
        <v>90</v>
      </c>
      <c r="M116" s="17" t="s">
        <v>629</v>
      </c>
      <c r="N116" s="17" t="s">
        <v>630</v>
      </c>
      <c r="O116" s="17" t="s">
        <v>631</v>
      </c>
      <c r="P116" s="17" t="s">
        <v>632</v>
      </c>
    </row>
    <row r="117" spans="1:16" s="3" customFormat="1" ht="67.5">
      <c r="A117" s="14" t="str">
        <f>IF(D117="","",COUNTA($D$20:D117)&amp;"")</f>
        <v>87</v>
      </c>
      <c r="B117" s="13" t="s">
        <v>633</v>
      </c>
      <c r="C117" s="13" t="s">
        <v>228</v>
      </c>
      <c r="D117" s="13" t="s">
        <v>634</v>
      </c>
      <c r="E117" s="13" t="s">
        <v>416</v>
      </c>
      <c r="F117" s="16" t="s">
        <v>635</v>
      </c>
      <c r="G117" s="15">
        <v>8000</v>
      </c>
      <c r="H117" s="15">
        <v>1000</v>
      </c>
      <c r="I117" s="13" t="s">
        <v>88</v>
      </c>
      <c r="J117" s="13" t="s">
        <v>288</v>
      </c>
      <c r="K117" s="13" t="s">
        <v>363</v>
      </c>
      <c r="L117" s="17" t="s">
        <v>90</v>
      </c>
      <c r="M117" s="17" t="s">
        <v>636</v>
      </c>
      <c r="N117" s="17" t="s">
        <v>637</v>
      </c>
      <c r="O117" s="17" t="s">
        <v>638</v>
      </c>
      <c r="P117" s="17" t="s">
        <v>639</v>
      </c>
    </row>
    <row r="118" spans="1:16" s="3" customFormat="1" ht="90">
      <c r="A118" s="14" t="str">
        <f>IF(D118="","",COUNTA($D$20:D118)&amp;"")</f>
        <v>88</v>
      </c>
      <c r="B118" s="13" t="s">
        <v>640</v>
      </c>
      <c r="C118" s="13" t="s">
        <v>457</v>
      </c>
      <c r="D118" s="13" t="s">
        <v>404</v>
      </c>
      <c r="E118" s="13" t="s">
        <v>183</v>
      </c>
      <c r="F118" s="16" t="s">
        <v>641</v>
      </c>
      <c r="G118" s="15">
        <v>7773</v>
      </c>
      <c r="H118" s="15">
        <v>1000</v>
      </c>
      <c r="I118" s="13" t="s">
        <v>130</v>
      </c>
      <c r="J118" s="13" t="s">
        <v>288</v>
      </c>
      <c r="K118" s="13" t="s">
        <v>642</v>
      </c>
      <c r="L118" s="17" t="s">
        <v>90</v>
      </c>
      <c r="M118" s="17" t="s">
        <v>643</v>
      </c>
      <c r="N118" s="17" t="s">
        <v>644</v>
      </c>
      <c r="O118" s="17" t="s">
        <v>645</v>
      </c>
      <c r="P118" s="17" t="s">
        <v>646</v>
      </c>
    </row>
    <row r="119" spans="1:16" s="3" customFormat="1" ht="90">
      <c r="A119" s="14" t="str">
        <f>IF(D119="","",COUNTA($D$20:D119)&amp;"")</f>
        <v>89</v>
      </c>
      <c r="B119" s="13" t="s">
        <v>647</v>
      </c>
      <c r="C119" s="13" t="s">
        <v>648</v>
      </c>
      <c r="D119" s="13" t="s">
        <v>404</v>
      </c>
      <c r="E119" s="13" t="s">
        <v>183</v>
      </c>
      <c r="F119" s="16" t="s">
        <v>649</v>
      </c>
      <c r="G119" s="15">
        <v>6000</v>
      </c>
      <c r="H119" s="15">
        <v>200</v>
      </c>
      <c r="I119" s="13" t="s">
        <v>242</v>
      </c>
      <c r="J119" s="13" t="s">
        <v>288</v>
      </c>
      <c r="K119" s="13" t="s">
        <v>650</v>
      </c>
      <c r="L119" s="17" t="s">
        <v>90</v>
      </c>
      <c r="M119" s="17" t="s">
        <v>651</v>
      </c>
      <c r="N119" s="17" t="s">
        <v>652</v>
      </c>
      <c r="O119" s="17" t="s">
        <v>653</v>
      </c>
      <c r="P119" s="17" t="s">
        <v>654</v>
      </c>
    </row>
    <row r="120" spans="1:16" s="3" customFormat="1" ht="90">
      <c r="A120" s="14" t="str">
        <f>IF(D120="","",COUNTA($D$20:D120)&amp;"")</f>
        <v>90</v>
      </c>
      <c r="B120" s="13" t="s">
        <v>655</v>
      </c>
      <c r="C120" s="13" t="s">
        <v>228</v>
      </c>
      <c r="D120" s="13" t="s">
        <v>261</v>
      </c>
      <c r="E120" s="13" t="s">
        <v>262</v>
      </c>
      <c r="F120" s="16" t="s">
        <v>656</v>
      </c>
      <c r="G120" s="15">
        <v>5708</v>
      </c>
      <c r="H120" s="15">
        <v>979</v>
      </c>
      <c r="I120" s="13" t="s">
        <v>253</v>
      </c>
      <c r="J120" s="13" t="s">
        <v>169</v>
      </c>
      <c r="K120" s="13" t="s">
        <v>356</v>
      </c>
      <c r="L120" s="17" t="s">
        <v>90</v>
      </c>
      <c r="M120" s="17" t="s">
        <v>657</v>
      </c>
      <c r="N120" s="17" t="s">
        <v>658</v>
      </c>
      <c r="O120" s="17" t="s">
        <v>659</v>
      </c>
      <c r="P120" s="17" t="s">
        <v>356</v>
      </c>
    </row>
    <row r="121" spans="1:16" s="3" customFormat="1" ht="22.5">
      <c r="A121" s="14" t="str">
        <f>IF(D121="","",COUNTA($D$20:D121)&amp;"")</f>
        <v/>
      </c>
      <c r="B121" s="13" t="s">
        <v>29</v>
      </c>
      <c r="C121" s="13">
        <f>COUNTA(C122:C131)</f>
        <v>10</v>
      </c>
      <c r="D121" s="13"/>
      <c r="E121" s="13"/>
      <c r="F121" s="13"/>
      <c r="G121" s="15">
        <f>SUM(G122:G131)</f>
        <v>183791.33</v>
      </c>
      <c r="H121" s="15">
        <f>SUM(H122:H131)</f>
        <v>42592</v>
      </c>
      <c r="I121" s="13"/>
      <c r="J121" s="13"/>
      <c r="K121" s="26"/>
      <c r="L121" s="26"/>
      <c r="M121" s="26"/>
      <c r="N121" s="26"/>
      <c r="O121" s="26"/>
      <c r="P121" s="26"/>
    </row>
    <row r="122" spans="1:16" s="3" customFormat="1" ht="135">
      <c r="A122" s="14" t="str">
        <f>IF(D122="","",COUNTA($D$20:D122)&amp;"")</f>
        <v>91</v>
      </c>
      <c r="B122" s="13" t="s">
        <v>660</v>
      </c>
      <c r="C122" s="13" t="s">
        <v>383</v>
      </c>
      <c r="D122" s="13" t="s">
        <v>384</v>
      </c>
      <c r="E122" s="13" t="s">
        <v>385</v>
      </c>
      <c r="F122" s="16" t="s">
        <v>661</v>
      </c>
      <c r="G122" s="15">
        <v>46576</v>
      </c>
      <c r="H122" s="15">
        <v>8600</v>
      </c>
      <c r="I122" s="13" t="s">
        <v>168</v>
      </c>
      <c r="J122" s="13" t="s">
        <v>169</v>
      </c>
      <c r="K122" s="13" t="s">
        <v>148</v>
      </c>
      <c r="L122" s="19">
        <v>45261</v>
      </c>
      <c r="M122" s="17" t="s">
        <v>662</v>
      </c>
      <c r="N122" s="17" t="s">
        <v>663</v>
      </c>
      <c r="O122" s="17" t="s">
        <v>664</v>
      </c>
      <c r="P122" s="17" t="s">
        <v>665</v>
      </c>
    </row>
    <row r="123" spans="1:16" s="3" customFormat="1" ht="45">
      <c r="A123" s="14" t="str">
        <f>IF(D123="","",COUNTA($D$20:D123)&amp;"")</f>
        <v>92</v>
      </c>
      <c r="B123" s="13" t="s">
        <v>666</v>
      </c>
      <c r="C123" s="13" t="s">
        <v>343</v>
      </c>
      <c r="D123" s="13" t="s">
        <v>344</v>
      </c>
      <c r="E123" s="13" t="s">
        <v>345</v>
      </c>
      <c r="F123" s="16" t="s">
        <v>667</v>
      </c>
      <c r="G123" s="15">
        <v>34366</v>
      </c>
      <c r="H123" s="15">
        <v>3897</v>
      </c>
      <c r="I123" s="13" t="s">
        <v>185</v>
      </c>
      <c r="J123" s="13" t="s">
        <v>169</v>
      </c>
      <c r="K123" s="13" t="s">
        <v>148</v>
      </c>
      <c r="L123" s="19">
        <v>45261</v>
      </c>
      <c r="M123" s="17" t="s">
        <v>668</v>
      </c>
      <c r="N123" s="17" t="s">
        <v>669</v>
      </c>
      <c r="O123" s="17" t="s">
        <v>670</v>
      </c>
      <c r="P123" s="17" t="s">
        <v>671</v>
      </c>
    </row>
    <row r="124" spans="1:16" s="3" customFormat="1" ht="67.5">
      <c r="A124" s="14" t="str">
        <f>IF(D124="","",COUNTA($D$20:D124)&amp;"")</f>
        <v>93</v>
      </c>
      <c r="B124" s="13" t="s">
        <v>672</v>
      </c>
      <c r="C124" s="13" t="s">
        <v>673</v>
      </c>
      <c r="D124" s="13" t="s">
        <v>278</v>
      </c>
      <c r="E124" s="13" t="s">
        <v>200</v>
      </c>
      <c r="F124" s="16" t="s">
        <v>674</v>
      </c>
      <c r="G124" s="15">
        <v>19890</v>
      </c>
      <c r="H124" s="15">
        <v>5000</v>
      </c>
      <c r="I124" s="13" t="s">
        <v>185</v>
      </c>
      <c r="J124" s="13" t="s">
        <v>38</v>
      </c>
      <c r="K124" s="13" t="s">
        <v>148</v>
      </c>
      <c r="L124" s="17" t="s">
        <v>90</v>
      </c>
      <c r="M124" s="17" t="s">
        <v>675</v>
      </c>
      <c r="N124" s="17" t="s">
        <v>676</v>
      </c>
      <c r="O124" s="17" t="s">
        <v>677</v>
      </c>
      <c r="P124" s="17" t="s">
        <v>678</v>
      </c>
    </row>
    <row r="125" spans="1:16" s="3" customFormat="1" ht="90">
      <c r="A125" s="14" t="str">
        <f>IF(D125="","",COUNTA($D$20:D125)&amp;"")</f>
        <v>94</v>
      </c>
      <c r="B125" s="13" t="s">
        <v>679</v>
      </c>
      <c r="C125" s="13" t="s">
        <v>343</v>
      </c>
      <c r="D125" s="13" t="s">
        <v>344</v>
      </c>
      <c r="E125" s="13" t="s">
        <v>345</v>
      </c>
      <c r="F125" s="16" t="s">
        <v>680</v>
      </c>
      <c r="G125" s="15">
        <v>18178</v>
      </c>
      <c r="H125" s="15">
        <v>4545</v>
      </c>
      <c r="I125" s="13" t="s">
        <v>185</v>
      </c>
      <c r="J125" s="13" t="s">
        <v>169</v>
      </c>
      <c r="K125" s="13" t="s">
        <v>148</v>
      </c>
      <c r="L125" s="19">
        <v>45261</v>
      </c>
      <c r="M125" s="17" t="s">
        <v>681</v>
      </c>
      <c r="N125" s="17" t="s">
        <v>682</v>
      </c>
      <c r="O125" s="17" t="s">
        <v>683</v>
      </c>
      <c r="P125" s="17" t="s">
        <v>684</v>
      </c>
    </row>
    <row r="126" spans="1:16" s="3" customFormat="1" ht="157.5">
      <c r="A126" s="14" t="str">
        <f>IF(D126="","",COUNTA($D$20:D126)&amp;"")</f>
        <v>95</v>
      </c>
      <c r="B126" s="13" t="s">
        <v>685</v>
      </c>
      <c r="C126" s="13" t="s">
        <v>64</v>
      </c>
      <c r="D126" s="13" t="s">
        <v>404</v>
      </c>
      <c r="E126" s="13" t="s">
        <v>183</v>
      </c>
      <c r="F126" s="16" t="s">
        <v>686</v>
      </c>
      <c r="G126" s="15">
        <v>17519</v>
      </c>
      <c r="H126" s="15">
        <v>5100</v>
      </c>
      <c r="I126" s="13" t="s">
        <v>147</v>
      </c>
      <c r="J126" s="13" t="s">
        <v>288</v>
      </c>
      <c r="K126" s="13" t="s">
        <v>148</v>
      </c>
      <c r="L126" s="19">
        <v>45261</v>
      </c>
      <c r="M126" s="17" t="s">
        <v>687</v>
      </c>
      <c r="N126" s="17" t="s">
        <v>688</v>
      </c>
      <c r="O126" s="17" t="s">
        <v>689</v>
      </c>
      <c r="P126" s="17" t="s">
        <v>690</v>
      </c>
    </row>
    <row r="127" spans="1:16" s="3" customFormat="1" ht="112.5">
      <c r="A127" s="14" t="str">
        <f>IF(D127="","",COUNTA($D$20:D127)&amp;"")</f>
        <v>96</v>
      </c>
      <c r="B127" s="13" t="s">
        <v>691</v>
      </c>
      <c r="C127" s="13" t="s">
        <v>692</v>
      </c>
      <c r="D127" s="13" t="s">
        <v>240</v>
      </c>
      <c r="E127" s="13" t="s">
        <v>47</v>
      </c>
      <c r="F127" s="16" t="s">
        <v>693</v>
      </c>
      <c r="G127" s="15">
        <v>15821</v>
      </c>
      <c r="H127" s="15">
        <v>3955</v>
      </c>
      <c r="I127" s="13" t="s">
        <v>185</v>
      </c>
      <c r="J127" s="13" t="s">
        <v>38</v>
      </c>
      <c r="K127" s="13" t="s">
        <v>148</v>
      </c>
      <c r="L127" s="19">
        <v>45261</v>
      </c>
      <c r="M127" s="22" t="s">
        <v>694</v>
      </c>
      <c r="N127" s="22" t="s">
        <v>695</v>
      </c>
      <c r="O127" s="22" t="s">
        <v>696</v>
      </c>
      <c r="P127" s="22" t="s">
        <v>697</v>
      </c>
    </row>
    <row r="128" spans="1:16" s="3" customFormat="1" ht="409.5">
      <c r="A128" s="14" t="str">
        <f>IF(D128="","",COUNTA($D$20:D128)&amp;"")</f>
        <v>97</v>
      </c>
      <c r="B128" s="13" t="s">
        <v>698</v>
      </c>
      <c r="C128" s="13" t="s">
        <v>383</v>
      </c>
      <c r="D128" s="13" t="s">
        <v>384</v>
      </c>
      <c r="E128" s="13" t="s">
        <v>385</v>
      </c>
      <c r="F128" s="16" t="s">
        <v>699</v>
      </c>
      <c r="G128" s="15">
        <v>10147</v>
      </c>
      <c r="H128" s="15">
        <v>500</v>
      </c>
      <c r="I128" s="13" t="s">
        <v>168</v>
      </c>
      <c r="J128" s="13" t="s">
        <v>169</v>
      </c>
      <c r="K128" s="13" t="s">
        <v>700</v>
      </c>
      <c r="L128" s="17" t="s">
        <v>90</v>
      </c>
      <c r="M128" s="17" t="s">
        <v>701</v>
      </c>
      <c r="N128" s="17" t="s">
        <v>702</v>
      </c>
      <c r="O128" s="17" t="s">
        <v>703</v>
      </c>
      <c r="P128" s="22" t="s">
        <v>704</v>
      </c>
    </row>
    <row r="129" spans="1:16" s="3" customFormat="1" ht="67.5">
      <c r="A129" s="14" t="str">
        <f>IF(D129="","",COUNTA($D$20:D129)&amp;"")</f>
        <v>98</v>
      </c>
      <c r="B129" s="13" t="s">
        <v>705</v>
      </c>
      <c r="C129" s="13" t="s">
        <v>64</v>
      </c>
      <c r="D129" s="13" t="s">
        <v>269</v>
      </c>
      <c r="E129" s="13" t="s">
        <v>270</v>
      </c>
      <c r="F129" s="16" t="s">
        <v>706</v>
      </c>
      <c r="G129" s="15">
        <v>9644</v>
      </c>
      <c r="H129" s="15">
        <v>7400</v>
      </c>
      <c r="I129" s="13" t="s">
        <v>185</v>
      </c>
      <c r="J129" s="13" t="s">
        <v>707</v>
      </c>
      <c r="K129" s="13" t="s">
        <v>708</v>
      </c>
      <c r="L129" s="19">
        <v>45261</v>
      </c>
      <c r="M129" s="17" t="s">
        <v>709</v>
      </c>
      <c r="N129" s="17" t="s">
        <v>709</v>
      </c>
      <c r="O129" s="17" t="s">
        <v>709</v>
      </c>
      <c r="P129" s="17" t="s">
        <v>709</v>
      </c>
    </row>
    <row r="130" spans="1:16" s="3" customFormat="1" ht="67.5">
      <c r="A130" s="14" t="str">
        <f>IF(D130="","",COUNTA($D$20:D130)&amp;"")</f>
        <v>99</v>
      </c>
      <c r="B130" s="13" t="s">
        <v>710</v>
      </c>
      <c r="C130" s="13" t="s">
        <v>673</v>
      </c>
      <c r="D130" s="13" t="s">
        <v>278</v>
      </c>
      <c r="E130" s="13" t="s">
        <v>200</v>
      </c>
      <c r="F130" s="16" t="s">
        <v>711</v>
      </c>
      <c r="G130" s="15">
        <v>6555</v>
      </c>
      <c r="H130" s="15">
        <v>1000</v>
      </c>
      <c r="I130" s="13" t="s">
        <v>185</v>
      </c>
      <c r="J130" s="13" t="s">
        <v>38</v>
      </c>
      <c r="K130" s="13" t="s">
        <v>712</v>
      </c>
      <c r="L130" s="19">
        <v>45261</v>
      </c>
      <c r="M130" s="17" t="s">
        <v>713</v>
      </c>
      <c r="N130" s="17" t="s">
        <v>605</v>
      </c>
      <c r="O130" s="17" t="s">
        <v>606</v>
      </c>
      <c r="P130" s="17" t="s">
        <v>714</v>
      </c>
    </row>
    <row r="131" spans="1:16" s="3" customFormat="1" ht="67.5">
      <c r="A131" s="14" t="str">
        <f>IF(D131="","",COUNTA($D$20:D131)&amp;"")</f>
        <v>100</v>
      </c>
      <c r="B131" s="13" t="s">
        <v>715</v>
      </c>
      <c r="C131" s="13" t="s">
        <v>601</v>
      </c>
      <c r="D131" s="13" t="s">
        <v>278</v>
      </c>
      <c r="E131" s="13" t="s">
        <v>200</v>
      </c>
      <c r="F131" s="16" t="s">
        <v>716</v>
      </c>
      <c r="G131" s="15">
        <v>5095.33</v>
      </c>
      <c r="H131" s="15">
        <v>2595</v>
      </c>
      <c r="I131" s="13" t="s">
        <v>287</v>
      </c>
      <c r="J131" s="13" t="s">
        <v>38</v>
      </c>
      <c r="K131" s="13" t="s">
        <v>148</v>
      </c>
      <c r="L131" s="19">
        <v>45017</v>
      </c>
      <c r="M131" s="17" t="s">
        <v>713</v>
      </c>
      <c r="N131" s="17" t="s">
        <v>717</v>
      </c>
      <c r="O131" s="17" t="s">
        <v>605</v>
      </c>
      <c r="P131" s="17" t="s">
        <v>718</v>
      </c>
    </row>
    <row r="132" spans="1:16" s="3" customFormat="1" ht="22.5">
      <c r="A132" s="14" t="str">
        <f>IF(D132="","",COUNTA($D$20:D132)&amp;"")</f>
        <v/>
      </c>
      <c r="B132" s="13" t="s">
        <v>719</v>
      </c>
      <c r="C132" s="13">
        <f>C133</f>
        <v>5</v>
      </c>
      <c r="D132" s="13"/>
      <c r="E132" s="13"/>
      <c r="F132" s="13"/>
      <c r="G132" s="15">
        <f>G133</f>
        <v>74151</v>
      </c>
      <c r="H132" s="15">
        <f>H133</f>
        <v>16000</v>
      </c>
      <c r="I132" s="13"/>
      <c r="J132" s="13"/>
      <c r="K132" s="13"/>
      <c r="L132" s="13"/>
      <c r="M132" s="13"/>
      <c r="N132" s="13"/>
      <c r="O132" s="13"/>
      <c r="P132" s="13"/>
    </row>
    <row r="133" spans="1:16" s="3" customFormat="1" ht="22.5">
      <c r="A133" s="14" t="str">
        <f>IF(D133="","",COUNTA($D$20:D133)&amp;"")</f>
        <v/>
      </c>
      <c r="B133" s="13" t="s">
        <v>28</v>
      </c>
      <c r="C133" s="13">
        <f>COUNTA(C134:C138)</f>
        <v>5</v>
      </c>
      <c r="D133" s="13"/>
      <c r="E133" s="13"/>
      <c r="F133" s="13"/>
      <c r="G133" s="15">
        <f>SUM(G134:G138)</f>
        <v>74151</v>
      </c>
      <c r="H133" s="15">
        <f>SUM(H134:H138)</f>
        <v>16000</v>
      </c>
      <c r="I133" s="15"/>
      <c r="J133" s="13"/>
      <c r="K133" s="13"/>
      <c r="L133" s="13"/>
      <c r="M133" s="13"/>
      <c r="N133" s="13"/>
      <c r="O133" s="13"/>
      <c r="P133" s="13"/>
    </row>
    <row r="134" spans="1:16" s="3" customFormat="1" ht="90">
      <c r="A134" s="14" t="str">
        <f>IF(D134="","",COUNTA($D$20:D134)&amp;"")</f>
        <v>101</v>
      </c>
      <c r="B134" s="13" t="s">
        <v>720</v>
      </c>
      <c r="C134" s="13" t="s">
        <v>721</v>
      </c>
      <c r="D134" s="13" t="s">
        <v>722</v>
      </c>
      <c r="E134" s="13" t="s">
        <v>145</v>
      </c>
      <c r="F134" s="16" t="s">
        <v>723</v>
      </c>
      <c r="G134" s="15">
        <v>20083</v>
      </c>
      <c r="H134" s="15">
        <v>5000</v>
      </c>
      <c r="I134" s="13" t="s">
        <v>88</v>
      </c>
      <c r="J134" s="13" t="s">
        <v>724</v>
      </c>
      <c r="K134" s="13" t="s">
        <v>725</v>
      </c>
      <c r="L134" s="13" t="s">
        <v>90</v>
      </c>
      <c r="M134" s="17" t="s">
        <v>726</v>
      </c>
      <c r="N134" s="17" t="s">
        <v>727</v>
      </c>
      <c r="O134" s="17" t="s">
        <v>728</v>
      </c>
      <c r="P134" s="17" t="s">
        <v>729</v>
      </c>
    </row>
    <row r="135" spans="1:16" s="3" customFormat="1" ht="112.5">
      <c r="A135" s="14" t="str">
        <f>IF(D135="","",COUNTA($D$20:D135)&amp;"")</f>
        <v>102</v>
      </c>
      <c r="B135" s="13" t="s">
        <v>730</v>
      </c>
      <c r="C135" s="13" t="s">
        <v>731</v>
      </c>
      <c r="D135" s="13" t="s">
        <v>250</v>
      </c>
      <c r="E135" s="13" t="s">
        <v>251</v>
      </c>
      <c r="F135" s="16" t="s">
        <v>732</v>
      </c>
      <c r="G135" s="15">
        <v>16344</v>
      </c>
      <c r="H135" s="15">
        <v>3000</v>
      </c>
      <c r="I135" s="13" t="s">
        <v>253</v>
      </c>
      <c r="J135" s="13" t="s">
        <v>38</v>
      </c>
      <c r="K135" s="13" t="s">
        <v>733</v>
      </c>
      <c r="L135" s="13" t="s">
        <v>90</v>
      </c>
      <c r="M135" s="17" t="s">
        <v>734</v>
      </c>
      <c r="N135" s="17" t="s">
        <v>735</v>
      </c>
      <c r="O135" s="17" t="s">
        <v>736</v>
      </c>
      <c r="P135" s="17" t="s">
        <v>737</v>
      </c>
    </row>
    <row r="136" spans="1:16" s="3" customFormat="1" ht="112.5">
      <c r="A136" s="14" t="str">
        <f>IF(D136="","",COUNTA($D$20:D136)&amp;"")</f>
        <v>103</v>
      </c>
      <c r="B136" s="13" t="s">
        <v>738</v>
      </c>
      <c r="C136" s="13" t="s">
        <v>731</v>
      </c>
      <c r="D136" s="13" t="s">
        <v>250</v>
      </c>
      <c r="E136" s="13" t="s">
        <v>251</v>
      </c>
      <c r="F136" s="16" t="s">
        <v>739</v>
      </c>
      <c r="G136" s="15">
        <v>16284</v>
      </c>
      <c r="H136" s="15">
        <v>3000</v>
      </c>
      <c r="I136" s="13" t="s">
        <v>253</v>
      </c>
      <c r="J136" s="13" t="s">
        <v>38</v>
      </c>
      <c r="K136" s="13" t="s">
        <v>733</v>
      </c>
      <c r="L136" s="13" t="s">
        <v>90</v>
      </c>
      <c r="M136" s="17" t="s">
        <v>740</v>
      </c>
      <c r="N136" s="17" t="s">
        <v>741</v>
      </c>
      <c r="O136" s="17" t="s">
        <v>742</v>
      </c>
      <c r="P136" s="17" t="s">
        <v>743</v>
      </c>
    </row>
    <row r="137" spans="1:16" s="3" customFormat="1" ht="90">
      <c r="A137" s="14" t="str">
        <f>IF(D137="","",COUNTA($D$20:D137)&amp;"")</f>
        <v>104</v>
      </c>
      <c r="B137" s="13" t="s">
        <v>744</v>
      </c>
      <c r="C137" s="13" t="s">
        <v>424</v>
      </c>
      <c r="D137" s="13" t="s">
        <v>250</v>
      </c>
      <c r="E137" s="13" t="s">
        <v>251</v>
      </c>
      <c r="F137" s="16" t="s">
        <v>745</v>
      </c>
      <c r="G137" s="15">
        <v>11582</v>
      </c>
      <c r="H137" s="15">
        <v>2000</v>
      </c>
      <c r="I137" s="13" t="s">
        <v>109</v>
      </c>
      <c r="J137" s="13" t="s">
        <v>746</v>
      </c>
      <c r="K137" s="13" t="s">
        <v>747</v>
      </c>
      <c r="L137" s="13" t="s">
        <v>90</v>
      </c>
      <c r="M137" s="17" t="s">
        <v>748</v>
      </c>
      <c r="N137" s="17" t="s">
        <v>749</v>
      </c>
      <c r="O137" s="17" t="s">
        <v>750</v>
      </c>
      <c r="P137" s="17" t="s">
        <v>751</v>
      </c>
    </row>
    <row r="138" spans="1:16" s="3" customFormat="1" ht="90">
      <c r="A138" s="14" t="str">
        <f>IF(D138="","",COUNTA($D$20:D138)&amp;"")</f>
        <v>105</v>
      </c>
      <c r="B138" s="13" t="s">
        <v>752</v>
      </c>
      <c r="C138" s="13" t="s">
        <v>753</v>
      </c>
      <c r="D138" s="13" t="s">
        <v>278</v>
      </c>
      <c r="E138" s="13" t="s">
        <v>200</v>
      </c>
      <c r="F138" s="16" t="s">
        <v>754</v>
      </c>
      <c r="G138" s="15">
        <v>9858</v>
      </c>
      <c r="H138" s="15">
        <v>3000</v>
      </c>
      <c r="I138" s="13" t="s">
        <v>88</v>
      </c>
      <c r="J138" s="13" t="s">
        <v>288</v>
      </c>
      <c r="K138" s="13" t="s">
        <v>755</v>
      </c>
      <c r="L138" s="19" t="s">
        <v>90</v>
      </c>
      <c r="M138" s="17" t="s">
        <v>756</v>
      </c>
      <c r="N138" s="17" t="s">
        <v>757</v>
      </c>
      <c r="O138" s="17" t="s">
        <v>758</v>
      </c>
      <c r="P138" s="17" t="s">
        <v>758</v>
      </c>
    </row>
    <row r="139" spans="1:16" s="3" customFormat="1" ht="22.5">
      <c r="A139" s="14" t="str">
        <f>IF(D139="","",COUNTA($D$20:D139)&amp;"")</f>
        <v/>
      </c>
      <c r="B139" s="13" t="s">
        <v>759</v>
      </c>
      <c r="C139" s="13">
        <f>C140+C143</f>
        <v>7</v>
      </c>
      <c r="D139" s="13"/>
      <c r="E139" s="13"/>
      <c r="F139" s="13"/>
      <c r="G139" s="15">
        <f>G140+G143</f>
        <v>402472.43</v>
      </c>
      <c r="H139" s="15">
        <f>H140+H143</f>
        <v>23288</v>
      </c>
      <c r="I139" s="13"/>
      <c r="J139" s="13"/>
      <c r="K139" s="13"/>
      <c r="L139" s="13"/>
      <c r="M139" s="13"/>
      <c r="N139" s="13"/>
      <c r="O139" s="13"/>
      <c r="P139" s="13"/>
    </row>
    <row r="140" spans="1:16" s="3" customFormat="1" ht="22.5">
      <c r="A140" s="14" t="str">
        <f>IF(D140="","",COUNTA($D$20:D140)&amp;"")</f>
        <v/>
      </c>
      <c r="B140" s="13" t="s">
        <v>27</v>
      </c>
      <c r="C140" s="13">
        <f>COUNTA(C141:C142)</f>
        <v>2</v>
      </c>
      <c r="D140" s="13"/>
      <c r="E140" s="13"/>
      <c r="F140" s="13"/>
      <c r="G140" s="15">
        <f>SUM(G141:G142)</f>
        <v>21150</v>
      </c>
      <c r="H140" s="15">
        <f>SUM(H141:H142)</f>
        <v>4788</v>
      </c>
      <c r="I140" s="13"/>
      <c r="J140" s="13"/>
      <c r="K140" s="13"/>
      <c r="L140" s="13"/>
      <c r="M140" s="13"/>
      <c r="N140" s="13"/>
      <c r="O140" s="13"/>
      <c r="P140" s="13"/>
    </row>
    <row r="141" spans="1:16" s="3" customFormat="1" ht="45">
      <c r="A141" s="14" t="str">
        <f>IF(D141="","",COUNTA($D$20:D141)&amp;"")</f>
        <v>106</v>
      </c>
      <c r="B141" s="13" t="s">
        <v>760</v>
      </c>
      <c r="C141" s="13" t="s">
        <v>761</v>
      </c>
      <c r="D141" s="13" t="s">
        <v>315</v>
      </c>
      <c r="E141" s="13" t="s">
        <v>117</v>
      </c>
      <c r="F141" s="16" t="s">
        <v>762</v>
      </c>
      <c r="G141" s="15">
        <v>12000</v>
      </c>
      <c r="H141" s="15">
        <v>2500</v>
      </c>
      <c r="I141" s="15" t="s">
        <v>321</v>
      </c>
      <c r="J141" s="13" t="s">
        <v>38</v>
      </c>
      <c r="K141" s="13" t="s">
        <v>39</v>
      </c>
      <c r="L141" s="20">
        <v>45261</v>
      </c>
      <c r="M141" s="17" t="s">
        <v>318</v>
      </c>
      <c r="N141" s="17" t="s">
        <v>318</v>
      </c>
      <c r="O141" s="17" t="s">
        <v>318</v>
      </c>
      <c r="P141" s="17" t="s">
        <v>39</v>
      </c>
    </row>
    <row r="142" spans="1:16" s="3" customFormat="1" ht="67.5">
      <c r="A142" s="14" t="str">
        <f>IF(D142="","",COUNTA($D$20:D142)&amp;"")</f>
        <v>107</v>
      </c>
      <c r="B142" s="13" t="s">
        <v>763</v>
      </c>
      <c r="C142" s="13" t="s">
        <v>761</v>
      </c>
      <c r="D142" s="13" t="s">
        <v>278</v>
      </c>
      <c r="E142" s="13" t="s">
        <v>200</v>
      </c>
      <c r="F142" s="16" t="s">
        <v>764</v>
      </c>
      <c r="G142" s="15">
        <v>9150</v>
      </c>
      <c r="H142" s="15">
        <v>2288</v>
      </c>
      <c r="I142" s="15" t="s">
        <v>321</v>
      </c>
      <c r="J142" s="13" t="s">
        <v>38</v>
      </c>
      <c r="K142" s="13" t="s">
        <v>39</v>
      </c>
      <c r="L142" s="20">
        <v>44927</v>
      </c>
      <c r="M142" s="20" t="s">
        <v>765</v>
      </c>
      <c r="N142" s="20" t="s">
        <v>766</v>
      </c>
      <c r="O142" s="20" t="s">
        <v>767</v>
      </c>
      <c r="P142" s="20" t="s">
        <v>768</v>
      </c>
    </row>
    <row r="143" spans="1:16" s="3" customFormat="1" ht="22.5">
      <c r="A143" s="14" t="str">
        <f>IF(D143="","",COUNTA($D$20:D143)&amp;"")</f>
        <v/>
      </c>
      <c r="B143" s="13" t="s">
        <v>28</v>
      </c>
      <c r="C143" s="13">
        <f>COUNTA(C144:C148)</f>
        <v>5</v>
      </c>
      <c r="D143" s="13"/>
      <c r="E143" s="13"/>
      <c r="F143" s="13"/>
      <c r="G143" s="15">
        <f>SUM(G144:G148)</f>
        <v>381322.43</v>
      </c>
      <c r="H143" s="15">
        <f>SUM(H144:H148)</f>
        <v>18500</v>
      </c>
      <c r="I143" s="15"/>
      <c r="J143" s="13"/>
      <c r="K143" s="13"/>
      <c r="L143" s="13"/>
      <c r="M143" s="13"/>
      <c r="N143" s="13"/>
      <c r="O143" s="13"/>
      <c r="P143" s="13"/>
    </row>
    <row r="144" spans="1:16" s="3" customFormat="1" ht="45">
      <c r="A144" s="14" t="str">
        <f>IF(D144="","",COUNTA($D$20:D144)&amp;"")</f>
        <v>108</v>
      </c>
      <c r="B144" s="13" t="s">
        <v>769</v>
      </c>
      <c r="C144" s="13" t="s">
        <v>228</v>
      </c>
      <c r="D144" s="13" t="s">
        <v>354</v>
      </c>
      <c r="E144" s="13" t="s">
        <v>183</v>
      </c>
      <c r="F144" s="16" t="s">
        <v>770</v>
      </c>
      <c r="G144" s="15">
        <v>256189</v>
      </c>
      <c r="H144" s="15">
        <v>3000</v>
      </c>
      <c r="I144" s="13" t="s">
        <v>406</v>
      </c>
      <c r="J144" s="13" t="s">
        <v>192</v>
      </c>
      <c r="K144" s="13" t="s">
        <v>131</v>
      </c>
      <c r="L144" s="19" t="s">
        <v>90</v>
      </c>
      <c r="M144" s="17" t="s">
        <v>771</v>
      </c>
      <c r="N144" s="17" t="s">
        <v>772</v>
      </c>
      <c r="O144" s="17" t="s">
        <v>773</v>
      </c>
      <c r="P144" s="17" t="s">
        <v>131</v>
      </c>
    </row>
    <row r="145" spans="1:16" s="3" customFormat="1" ht="135">
      <c r="A145" s="14" t="str">
        <f>IF(D145="","",COUNTA($D$20:D145)&amp;"")</f>
        <v>109</v>
      </c>
      <c r="B145" s="13" t="s">
        <v>774</v>
      </c>
      <c r="C145" s="13" t="s">
        <v>228</v>
      </c>
      <c r="D145" s="13" t="s">
        <v>775</v>
      </c>
      <c r="E145" s="13" t="s">
        <v>183</v>
      </c>
      <c r="F145" s="16" t="s">
        <v>776</v>
      </c>
      <c r="G145" s="15">
        <v>93319</v>
      </c>
      <c r="H145" s="15">
        <v>8000</v>
      </c>
      <c r="I145" s="13" t="s">
        <v>130</v>
      </c>
      <c r="J145" s="13" t="s">
        <v>169</v>
      </c>
      <c r="K145" s="13" t="s">
        <v>777</v>
      </c>
      <c r="L145" s="17" t="s">
        <v>90</v>
      </c>
      <c r="M145" s="17" t="s">
        <v>778</v>
      </c>
      <c r="N145" s="17" t="s">
        <v>779</v>
      </c>
      <c r="O145" s="17" t="s">
        <v>780</v>
      </c>
      <c r="P145" s="17" t="s">
        <v>781</v>
      </c>
    </row>
    <row r="146" spans="1:16" s="3" customFormat="1" ht="67.5">
      <c r="A146" s="14" t="str">
        <f>IF(D146="","",COUNTA($D$20:D146)&amp;"")</f>
        <v>110</v>
      </c>
      <c r="B146" s="13" t="s">
        <v>782</v>
      </c>
      <c r="C146" s="13" t="s">
        <v>228</v>
      </c>
      <c r="D146" s="13" t="s">
        <v>783</v>
      </c>
      <c r="E146" s="13" t="s">
        <v>270</v>
      </c>
      <c r="F146" s="16" t="s">
        <v>784</v>
      </c>
      <c r="G146" s="15">
        <v>15884</v>
      </c>
      <c r="H146" s="15">
        <v>2300</v>
      </c>
      <c r="I146" s="13" t="s">
        <v>130</v>
      </c>
      <c r="J146" s="13" t="s">
        <v>169</v>
      </c>
      <c r="K146" s="13" t="s">
        <v>785</v>
      </c>
      <c r="L146" s="17" t="s">
        <v>90</v>
      </c>
      <c r="M146" s="17" t="s">
        <v>786</v>
      </c>
      <c r="N146" s="17" t="s">
        <v>787</v>
      </c>
      <c r="O146" s="17" t="s">
        <v>788</v>
      </c>
      <c r="P146" s="17" t="s">
        <v>789</v>
      </c>
    </row>
    <row r="147" spans="1:16" s="3" customFormat="1" ht="90">
      <c r="A147" s="14" t="str">
        <f>IF(D147="","",COUNTA($D$20:D147)&amp;"")</f>
        <v>111</v>
      </c>
      <c r="B147" s="13" t="s">
        <v>790</v>
      </c>
      <c r="C147" s="13" t="s">
        <v>761</v>
      </c>
      <c r="D147" s="13" t="s">
        <v>791</v>
      </c>
      <c r="E147" s="13" t="s">
        <v>66</v>
      </c>
      <c r="F147" s="16" t="s">
        <v>792</v>
      </c>
      <c r="G147" s="15">
        <v>8730.43</v>
      </c>
      <c r="H147" s="15">
        <v>3000</v>
      </c>
      <c r="I147" s="13" t="s">
        <v>88</v>
      </c>
      <c r="J147" s="13" t="s">
        <v>38</v>
      </c>
      <c r="K147" s="13" t="s">
        <v>793</v>
      </c>
      <c r="L147" s="17" t="s">
        <v>90</v>
      </c>
      <c r="M147" s="17" t="s">
        <v>794</v>
      </c>
      <c r="N147" s="17" t="s">
        <v>795</v>
      </c>
      <c r="O147" s="17" t="s">
        <v>796</v>
      </c>
      <c r="P147" s="17" t="s">
        <v>797</v>
      </c>
    </row>
    <row r="148" spans="1:16" s="3" customFormat="1" ht="90">
      <c r="A148" s="14" t="str">
        <f>IF(D148="","",COUNTA($D$20:D148)&amp;"")</f>
        <v>112</v>
      </c>
      <c r="B148" s="13" t="s">
        <v>798</v>
      </c>
      <c r="C148" s="13" t="s">
        <v>228</v>
      </c>
      <c r="D148" s="13" t="s">
        <v>799</v>
      </c>
      <c r="E148" s="13" t="s">
        <v>262</v>
      </c>
      <c r="F148" s="16" t="s">
        <v>800</v>
      </c>
      <c r="G148" s="15">
        <v>7200</v>
      </c>
      <c r="H148" s="15">
        <v>2200</v>
      </c>
      <c r="I148" s="13" t="s">
        <v>253</v>
      </c>
      <c r="J148" s="13" t="s">
        <v>801</v>
      </c>
      <c r="K148" s="13" t="s">
        <v>131</v>
      </c>
      <c r="L148" s="17" t="s">
        <v>90</v>
      </c>
      <c r="M148" s="17" t="s">
        <v>802</v>
      </c>
      <c r="N148" s="17" t="s">
        <v>803</v>
      </c>
      <c r="O148" s="17" t="s">
        <v>804</v>
      </c>
      <c r="P148" s="17" t="s">
        <v>805</v>
      </c>
    </row>
    <row r="149" spans="1:16" s="3" customFormat="1" ht="22.5">
      <c r="A149" s="14" t="str">
        <f>IF(D149="","",COUNTA($D$20:D149)&amp;"")</f>
        <v/>
      </c>
      <c r="B149" s="13" t="s">
        <v>806</v>
      </c>
      <c r="C149" s="13">
        <f>C150+C155+C176</f>
        <v>27</v>
      </c>
      <c r="D149" s="13"/>
      <c r="E149" s="13"/>
      <c r="F149" s="13"/>
      <c r="G149" s="15">
        <f>G150+G155+G176</f>
        <v>858662.06</v>
      </c>
      <c r="H149" s="15">
        <f>H150+H155+H176</f>
        <v>134067</v>
      </c>
      <c r="I149" s="13"/>
      <c r="J149" s="13"/>
      <c r="K149" s="13"/>
      <c r="L149" s="13"/>
      <c r="M149" s="13"/>
      <c r="N149" s="13"/>
      <c r="O149" s="13"/>
      <c r="P149" s="13"/>
    </row>
    <row r="150" spans="1:16" s="3" customFormat="1" ht="22.5">
      <c r="A150" s="14" t="str">
        <f>IF(D150="","",COUNTA($D$20:D150)&amp;"")</f>
        <v/>
      </c>
      <c r="B150" s="13" t="s">
        <v>807</v>
      </c>
      <c r="C150" s="13">
        <f>C151</f>
        <v>3</v>
      </c>
      <c r="D150" s="13"/>
      <c r="E150" s="13"/>
      <c r="F150" s="13"/>
      <c r="G150" s="15">
        <f>G151</f>
        <v>258279</v>
      </c>
      <c r="H150" s="15">
        <f>H151</f>
        <v>7000</v>
      </c>
      <c r="I150" s="13"/>
      <c r="J150" s="13"/>
      <c r="K150" s="13"/>
      <c r="L150" s="13"/>
      <c r="M150" s="13"/>
      <c r="N150" s="13"/>
      <c r="O150" s="13"/>
      <c r="P150" s="13"/>
    </row>
    <row r="151" spans="1:16" s="3" customFormat="1" ht="22.5">
      <c r="A151" s="14" t="str">
        <f>IF(D151="","",COUNTA($D$20:D151)&amp;"")</f>
        <v/>
      </c>
      <c r="B151" s="13" t="s">
        <v>28</v>
      </c>
      <c r="C151" s="13">
        <f>COUNTA(C152:C154)</f>
        <v>3</v>
      </c>
      <c r="D151" s="13"/>
      <c r="E151" s="13"/>
      <c r="F151" s="13"/>
      <c r="G151" s="15">
        <f>SUM(G152:G154)</f>
        <v>258279</v>
      </c>
      <c r="H151" s="15">
        <f>SUM(H152:H154)</f>
        <v>7000</v>
      </c>
      <c r="I151" s="13"/>
      <c r="J151" s="13"/>
      <c r="K151" s="13"/>
      <c r="L151" s="13"/>
      <c r="M151" s="13"/>
      <c r="N151" s="13"/>
      <c r="O151" s="13"/>
      <c r="P151" s="13"/>
    </row>
    <row r="152" spans="1:16" s="3" customFormat="1" ht="90">
      <c r="A152" s="14" t="str">
        <f>IF(D152="","",COUNTA($D$20:D152)&amp;"")</f>
        <v>113</v>
      </c>
      <c r="B152" s="13" t="s">
        <v>808</v>
      </c>
      <c r="C152" s="13" t="s">
        <v>343</v>
      </c>
      <c r="D152" s="13" t="s">
        <v>809</v>
      </c>
      <c r="E152" s="13" t="s">
        <v>345</v>
      </c>
      <c r="F152" s="16" t="s">
        <v>810</v>
      </c>
      <c r="G152" s="15">
        <v>153115</v>
      </c>
      <c r="H152" s="15">
        <v>1000</v>
      </c>
      <c r="I152" s="13" t="s">
        <v>370</v>
      </c>
      <c r="J152" s="13" t="s">
        <v>801</v>
      </c>
      <c r="K152" s="13" t="s">
        <v>445</v>
      </c>
      <c r="L152" s="17" t="s">
        <v>90</v>
      </c>
      <c r="M152" s="17" t="s">
        <v>811</v>
      </c>
      <c r="N152" s="17" t="s">
        <v>812</v>
      </c>
      <c r="O152" s="17" t="s">
        <v>813</v>
      </c>
      <c r="P152" s="17" t="s">
        <v>814</v>
      </c>
    </row>
    <row r="153" spans="1:16" s="3" customFormat="1" ht="90">
      <c r="A153" s="14" t="str">
        <f>IF(D153="","",COUNTA($D$20:D153)&amp;"")</f>
        <v>114</v>
      </c>
      <c r="B153" s="13" t="s">
        <v>815</v>
      </c>
      <c r="C153" s="13" t="s">
        <v>228</v>
      </c>
      <c r="D153" s="13" t="s">
        <v>415</v>
      </c>
      <c r="E153" s="13" t="s">
        <v>416</v>
      </c>
      <c r="F153" s="16" t="s">
        <v>816</v>
      </c>
      <c r="G153" s="15">
        <v>68000</v>
      </c>
      <c r="H153" s="15">
        <v>1000</v>
      </c>
      <c r="I153" s="13" t="s">
        <v>242</v>
      </c>
      <c r="J153" s="13" t="s">
        <v>801</v>
      </c>
      <c r="K153" s="13" t="s">
        <v>817</v>
      </c>
      <c r="L153" s="17" t="s">
        <v>90</v>
      </c>
      <c r="M153" s="17" t="s">
        <v>818</v>
      </c>
      <c r="N153" s="17" t="s">
        <v>818</v>
      </c>
      <c r="O153" s="17" t="s">
        <v>818</v>
      </c>
      <c r="P153" s="17" t="s">
        <v>818</v>
      </c>
    </row>
    <row r="154" spans="1:16" s="3" customFormat="1" ht="45">
      <c r="A154" s="14" t="str">
        <f>IF(D154="","",COUNTA($D$20:D154)&amp;"")</f>
        <v>115</v>
      </c>
      <c r="B154" s="13" t="s">
        <v>819</v>
      </c>
      <c r="C154" s="13" t="s">
        <v>820</v>
      </c>
      <c r="D154" s="13" t="s">
        <v>278</v>
      </c>
      <c r="E154" s="13" t="s">
        <v>200</v>
      </c>
      <c r="F154" s="16" t="s">
        <v>821</v>
      </c>
      <c r="G154" s="15">
        <v>37164</v>
      </c>
      <c r="H154" s="15">
        <v>5000</v>
      </c>
      <c r="I154" s="13" t="s">
        <v>88</v>
      </c>
      <c r="J154" s="13" t="s">
        <v>822</v>
      </c>
      <c r="K154" s="13" t="s">
        <v>39</v>
      </c>
      <c r="L154" s="19" t="s">
        <v>90</v>
      </c>
      <c r="M154" s="17" t="s">
        <v>823</v>
      </c>
      <c r="N154" s="17" t="s">
        <v>824</v>
      </c>
      <c r="O154" s="17" t="s">
        <v>825</v>
      </c>
      <c r="P154" s="17" t="s">
        <v>826</v>
      </c>
    </row>
    <row r="155" spans="1:16" s="3" customFormat="1" ht="22.5">
      <c r="A155" s="14" t="str">
        <f>IF(D155="","",COUNTA($D$20:D155)&amp;"")</f>
        <v/>
      </c>
      <c r="B155" s="13" t="s">
        <v>827</v>
      </c>
      <c r="C155" s="13">
        <f>C156+C160+C171</f>
        <v>17</v>
      </c>
      <c r="D155" s="13"/>
      <c r="E155" s="13"/>
      <c r="F155" s="13"/>
      <c r="G155" s="15">
        <f>G156+G160+G171</f>
        <v>422706.18</v>
      </c>
      <c r="H155" s="15">
        <f>H156+H160+H171</f>
        <v>104367</v>
      </c>
      <c r="I155" s="13"/>
      <c r="J155" s="13"/>
      <c r="K155" s="13"/>
      <c r="L155" s="13"/>
      <c r="M155" s="13"/>
      <c r="N155" s="13"/>
      <c r="O155" s="13"/>
      <c r="P155" s="13"/>
    </row>
    <row r="156" spans="1:16" s="3" customFormat="1" ht="22.5">
      <c r="A156" s="14" t="str">
        <f>IF(D156="","",COUNTA($D$20:D156)&amp;"")</f>
        <v/>
      </c>
      <c r="B156" s="13" t="s">
        <v>27</v>
      </c>
      <c r="C156" s="13">
        <f>COUNTA(C157:C159)</f>
        <v>3</v>
      </c>
      <c r="D156" s="13"/>
      <c r="E156" s="13"/>
      <c r="F156" s="13"/>
      <c r="G156" s="15">
        <f>SUM(G157:G159)</f>
        <v>94530.89</v>
      </c>
      <c r="H156" s="15">
        <f>SUM(H157:H159)</f>
        <v>12667</v>
      </c>
      <c r="I156" s="13"/>
      <c r="J156" s="13"/>
      <c r="K156" s="13"/>
      <c r="L156" s="13"/>
      <c r="M156" s="13"/>
      <c r="N156" s="13"/>
      <c r="O156" s="13"/>
      <c r="P156" s="13"/>
    </row>
    <row r="157" spans="1:16" s="3" customFormat="1" ht="112.5">
      <c r="A157" s="14" t="str">
        <f>IF(D157="","",COUNTA($D$20:D157)&amp;"")</f>
        <v>116</v>
      </c>
      <c r="B157" s="13" t="s">
        <v>828</v>
      </c>
      <c r="C157" s="13" t="s">
        <v>829</v>
      </c>
      <c r="D157" s="13" t="s">
        <v>791</v>
      </c>
      <c r="E157" s="13" t="s">
        <v>66</v>
      </c>
      <c r="F157" s="16" t="s">
        <v>830</v>
      </c>
      <c r="G157" s="15">
        <v>63866.89</v>
      </c>
      <c r="H157" s="15">
        <v>5000</v>
      </c>
      <c r="I157" s="13" t="s">
        <v>68</v>
      </c>
      <c r="J157" s="13" t="s">
        <v>707</v>
      </c>
      <c r="K157" s="13" t="s">
        <v>39</v>
      </c>
      <c r="L157" s="19">
        <v>45170</v>
      </c>
      <c r="M157" s="19" t="s">
        <v>831</v>
      </c>
      <c r="N157" s="19" t="s">
        <v>832</v>
      </c>
      <c r="O157" s="19" t="s">
        <v>833</v>
      </c>
      <c r="P157" s="19" t="s">
        <v>834</v>
      </c>
    </row>
    <row r="158" spans="1:16" s="3" customFormat="1" ht="67.5">
      <c r="A158" s="14" t="str">
        <f>IF(D158="","",COUNTA($D$20:D158)&amp;"")</f>
        <v>117</v>
      </c>
      <c r="B158" s="13" t="s">
        <v>835</v>
      </c>
      <c r="C158" s="13" t="s">
        <v>836</v>
      </c>
      <c r="D158" s="13" t="s">
        <v>240</v>
      </c>
      <c r="E158" s="13" t="s">
        <v>47</v>
      </c>
      <c r="F158" s="16" t="s">
        <v>837</v>
      </c>
      <c r="G158" s="15">
        <v>23302</v>
      </c>
      <c r="H158" s="15">
        <v>5826</v>
      </c>
      <c r="I158" s="15" t="s">
        <v>321</v>
      </c>
      <c r="J158" s="13" t="s">
        <v>838</v>
      </c>
      <c r="K158" s="13" t="s">
        <v>39</v>
      </c>
      <c r="L158" s="20">
        <v>45108</v>
      </c>
      <c r="M158" s="20" t="s">
        <v>839</v>
      </c>
      <c r="N158" s="20" t="s">
        <v>840</v>
      </c>
      <c r="O158" s="20" t="s">
        <v>841</v>
      </c>
      <c r="P158" s="27" t="s">
        <v>842</v>
      </c>
    </row>
    <row r="159" spans="1:16" s="3" customFormat="1" ht="67.5">
      <c r="A159" s="14" t="str">
        <f>IF(D159="","",COUNTA($D$20:D159)&amp;"")</f>
        <v>118</v>
      </c>
      <c r="B159" s="13" t="s">
        <v>843</v>
      </c>
      <c r="C159" s="13" t="s">
        <v>844</v>
      </c>
      <c r="D159" s="13" t="s">
        <v>791</v>
      </c>
      <c r="E159" s="13" t="s">
        <v>66</v>
      </c>
      <c r="F159" s="16" t="s">
        <v>845</v>
      </c>
      <c r="G159" s="15">
        <v>7362</v>
      </c>
      <c r="H159" s="15">
        <v>1841</v>
      </c>
      <c r="I159" s="15" t="s">
        <v>68</v>
      </c>
      <c r="J159" s="13" t="s">
        <v>202</v>
      </c>
      <c r="K159" s="13" t="s">
        <v>39</v>
      </c>
      <c r="L159" s="20">
        <v>45139</v>
      </c>
      <c r="M159" s="20" t="s">
        <v>846</v>
      </c>
      <c r="N159" s="20" t="s">
        <v>847</v>
      </c>
      <c r="O159" s="19" t="s">
        <v>833</v>
      </c>
      <c r="P159" s="19" t="s">
        <v>834</v>
      </c>
    </row>
    <row r="160" spans="1:16" s="3" customFormat="1" ht="22.5">
      <c r="A160" s="14" t="str">
        <f>IF(D160="","",COUNTA($D$20:D160)&amp;"")</f>
        <v/>
      </c>
      <c r="B160" s="13" t="s">
        <v>28</v>
      </c>
      <c r="C160" s="13">
        <f>COUNTA(C161:C170)</f>
        <v>10</v>
      </c>
      <c r="D160" s="13"/>
      <c r="E160" s="13"/>
      <c r="F160" s="13"/>
      <c r="G160" s="15">
        <f>SUM(G161:G170)</f>
        <v>284084.29</v>
      </c>
      <c r="H160" s="15">
        <f>SUM(H161:H170)</f>
        <v>81700</v>
      </c>
      <c r="I160" s="15"/>
      <c r="J160" s="13"/>
      <c r="K160" s="13"/>
      <c r="L160" s="13"/>
      <c r="M160" s="13"/>
      <c r="N160" s="13"/>
      <c r="O160" s="13"/>
      <c r="P160" s="13"/>
    </row>
    <row r="161" spans="1:16" s="3" customFormat="1" ht="112.5">
      <c r="A161" s="14" t="str">
        <f>IF(D161="","",COUNTA($D$20:D161)&amp;"")</f>
        <v>119</v>
      </c>
      <c r="B161" s="13" t="s">
        <v>848</v>
      </c>
      <c r="C161" s="13" t="s">
        <v>849</v>
      </c>
      <c r="D161" s="13" t="s">
        <v>250</v>
      </c>
      <c r="E161" s="13" t="s">
        <v>251</v>
      </c>
      <c r="F161" s="16" t="s">
        <v>850</v>
      </c>
      <c r="G161" s="15">
        <v>65684</v>
      </c>
      <c r="H161" s="15">
        <v>30000</v>
      </c>
      <c r="I161" s="13" t="s">
        <v>88</v>
      </c>
      <c r="J161" s="13" t="s">
        <v>851</v>
      </c>
      <c r="K161" s="13" t="s">
        <v>852</v>
      </c>
      <c r="L161" s="13" t="s">
        <v>90</v>
      </c>
      <c r="M161" s="17" t="s">
        <v>853</v>
      </c>
      <c r="N161" s="17" t="s">
        <v>854</v>
      </c>
      <c r="O161" s="17" t="s">
        <v>855</v>
      </c>
      <c r="P161" s="17" t="s">
        <v>856</v>
      </c>
    </row>
    <row r="162" spans="1:16" s="3" customFormat="1" ht="90">
      <c r="A162" s="14" t="str">
        <f>IF(D162="","",COUNTA($D$20:D162)&amp;"")</f>
        <v>120</v>
      </c>
      <c r="B162" s="13" t="s">
        <v>857</v>
      </c>
      <c r="C162" s="13" t="s">
        <v>858</v>
      </c>
      <c r="D162" s="13" t="s">
        <v>250</v>
      </c>
      <c r="E162" s="13" t="s">
        <v>251</v>
      </c>
      <c r="F162" s="16" t="s">
        <v>859</v>
      </c>
      <c r="G162" s="15">
        <v>46077</v>
      </c>
      <c r="H162" s="15">
        <v>3000</v>
      </c>
      <c r="I162" s="13" t="s">
        <v>88</v>
      </c>
      <c r="J162" s="13" t="s">
        <v>851</v>
      </c>
      <c r="K162" s="13" t="s">
        <v>860</v>
      </c>
      <c r="L162" s="13" t="s">
        <v>90</v>
      </c>
      <c r="M162" s="17" t="s">
        <v>861</v>
      </c>
      <c r="N162" s="17" t="s">
        <v>862</v>
      </c>
      <c r="O162" s="17" t="s">
        <v>863</v>
      </c>
      <c r="P162" s="17" t="s">
        <v>864</v>
      </c>
    </row>
    <row r="163" spans="1:16" s="3" customFormat="1" ht="90">
      <c r="A163" s="14" t="str">
        <f>IF(D163="","",COUNTA($D$20:D163)&amp;"")</f>
        <v>121</v>
      </c>
      <c r="B163" s="13" t="s">
        <v>865</v>
      </c>
      <c r="C163" s="13" t="s">
        <v>866</v>
      </c>
      <c r="D163" s="13" t="s">
        <v>404</v>
      </c>
      <c r="E163" s="13" t="s">
        <v>183</v>
      </c>
      <c r="F163" s="16" t="s">
        <v>867</v>
      </c>
      <c r="G163" s="15">
        <v>42876</v>
      </c>
      <c r="H163" s="15">
        <v>15000</v>
      </c>
      <c r="I163" s="13" t="s">
        <v>253</v>
      </c>
      <c r="J163" s="13" t="s">
        <v>801</v>
      </c>
      <c r="K163" s="13" t="s">
        <v>616</v>
      </c>
      <c r="L163" s="17" t="s">
        <v>90</v>
      </c>
      <c r="M163" s="17" t="s">
        <v>868</v>
      </c>
      <c r="N163" s="17" t="s">
        <v>869</v>
      </c>
      <c r="O163" s="17" t="s">
        <v>870</v>
      </c>
      <c r="P163" s="17" t="s">
        <v>871</v>
      </c>
    </row>
    <row r="164" spans="1:16" s="3" customFormat="1" ht="90">
      <c r="A164" s="14" t="str">
        <f>IF(D164="","",COUNTA($D$20:D164)&amp;"")</f>
        <v>122</v>
      </c>
      <c r="B164" s="13" t="s">
        <v>872</v>
      </c>
      <c r="C164" s="13" t="s">
        <v>873</v>
      </c>
      <c r="D164" s="13" t="s">
        <v>315</v>
      </c>
      <c r="E164" s="13" t="s">
        <v>117</v>
      </c>
      <c r="F164" s="16" t="s">
        <v>874</v>
      </c>
      <c r="G164" s="15">
        <v>41978</v>
      </c>
      <c r="H164" s="15">
        <v>5000</v>
      </c>
      <c r="I164" s="13" t="s">
        <v>875</v>
      </c>
      <c r="J164" s="13" t="s">
        <v>707</v>
      </c>
      <c r="K164" s="13" t="s">
        <v>876</v>
      </c>
      <c r="L164" s="17" t="s">
        <v>90</v>
      </c>
      <c r="M164" s="17" t="s">
        <v>877</v>
      </c>
      <c r="N164" s="17" t="s">
        <v>878</v>
      </c>
      <c r="O164" s="17" t="s">
        <v>879</v>
      </c>
      <c r="P164" s="17" t="s">
        <v>880</v>
      </c>
    </row>
    <row r="165" spans="1:16" s="3" customFormat="1" ht="90">
      <c r="A165" s="14" t="str">
        <f>IF(D165="","",COUNTA($D$20:D165)&amp;"")</f>
        <v>123</v>
      </c>
      <c r="B165" s="13" t="s">
        <v>881</v>
      </c>
      <c r="C165" s="13" t="s">
        <v>882</v>
      </c>
      <c r="D165" s="13" t="s">
        <v>722</v>
      </c>
      <c r="E165" s="13" t="s">
        <v>145</v>
      </c>
      <c r="F165" s="16" t="s">
        <v>883</v>
      </c>
      <c r="G165" s="15">
        <v>22057.29</v>
      </c>
      <c r="H165" s="15">
        <v>15000</v>
      </c>
      <c r="I165" s="13" t="s">
        <v>222</v>
      </c>
      <c r="J165" s="13" t="s">
        <v>884</v>
      </c>
      <c r="K165" s="13" t="s">
        <v>289</v>
      </c>
      <c r="L165" s="13" t="s">
        <v>90</v>
      </c>
      <c r="M165" s="17" t="s">
        <v>885</v>
      </c>
      <c r="N165" s="17" t="s">
        <v>886</v>
      </c>
      <c r="O165" s="17" t="s">
        <v>887</v>
      </c>
      <c r="P165" s="17" t="s">
        <v>888</v>
      </c>
    </row>
    <row r="166" spans="1:16" s="3" customFormat="1" ht="112.5">
      <c r="A166" s="14" t="str">
        <f>IF(D166="","",COUNTA($D$20:D166)&amp;"")</f>
        <v>124</v>
      </c>
      <c r="B166" s="13" t="s">
        <v>889</v>
      </c>
      <c r="C166" s="13" t="s">
        <v>343</v>
      </c>
      <c r="D166" s="13" t="s">
        <v>285</v>
      </c>
      <c r="E166" s="13" t="s">
        <v>230</v>
      </c>
      <c r="F166" s="16" t="s">
        <v>890</v>
      </c>
      <c r="G166" s="15">
        <v>20682</v>
      </c>
      <c r="H166" s="15">
        <v>4000</v>
      </c>
      <c r="I166" s="13" t="s">
        <v>370</v>
      </c>
      <c r="J166" s="13" t="s">
        <v>38</v>
      </c>
      <c r="K166" s="13" t="s">
        <v>891</v>
      </c>
      <c r="L166" s="17" t="s">
        <v>90</v>
      </c>
      <c r="M166" s="17" t="s">
        <v>892</v>
      </c>
      <c r="N166" s="17" t="s">
        <v>893</v>
      </c>
      <c r="O166" s="17" t="s">
        <v>894</v>
      </c>
      <c r="P166" s="17" t="s">
        <v>895</v>
      </c>
    </row>
    <row r="167" spans="1:16" s="3" customFormat="1" ht="67.5">
      <c r="A167" s="14" t="str">
        <f>IF(D167="","",COUNTA($D$20:D167)&amp;"")</f>
        <v>125</v>
      </c>
      <c r="B167" s="13" t="s">
        <v>896</v>
      </c>
      <c r="C167" s="13" t="s">
        <v>897</v>
      </c>
      <c r="D167" s="13" t="s">
        <v>722</v>
      </c>
      <c r="E167" s="13" t="s">
        <v>145</v>
      </c>
      <c r="F167" s="16" t="s">
        <v>898</v>
      </c>
      <c r="G167" s="15">
        <v>19651</v>
      </c>
      <c r="H167" s="15">
        <v>4000</v>
      </c>
      <c r="I167" s="13" t="s">
        <v>253</v>
      </c>
      <c r="J167" s="13" t="s">
        <v>884</v>
      </c>
      <c r="K167" s="13" t="s">
        <v>131</v>
      </c>
      <c r="L167" s="13" t="s">
        <v>90</v>
      </c>
      <c r="M167" s="17" t="s">
        <v>377</v>
      </c>
      <c r="N167" s="17" t="s">
        <v>899</v>
      </c>
      <c r="O167" s="17" t="s">
        <v>900</v>
      </c>
      <c r="P167" s="17" t="s">
        <v>131</v>
      </c>
    </row>
    <row r="168" spans="1:16" s="3" customFormat="1" ht="90">
      <c r="A168" s="14" t="str">
        <f>IF(D168="","",COUNTA($D$20:D168)&amp;"")</f>
        <v>126</v>
      </c>
      <c r="B168" s="13" t="s">
        <v>901</v>
      </c>
      <c r="C168" s="13" t="s">
        <v>902</v>
      </c>
      <c r="D168" s="13" t="s">
        <v>791</v>
      </c>
      <c r="E168" s="13" t="s">
        <v>66</v>
      </c>
      <c r="F168" s="16" t="s">
        <v>903</v>
      </c>
      <c r="G168" s="15">
        <v>13645</v>
      </c>
      <c r="H168" s="15">
        <v>4000</v>
      </c>
      <c r="I168" s="13" t="s">
        <v>88</v>
      </c>
      <c r="J168" s="13" t="s">
        <v>38</v>
      </c>
      <c r="K168" s="13" t="s">
        <v>445</v>
      </c>
      <c r="L168" s="13" t="s">
        <v>90</v>
      </c>
      <c r="M168" s="17" t="s">
        <v>904</v>
      </c>
      <c r="N168" s="17" t="s">
        <v>905</v>
      </c>
      <c r="O168" s="17" t="s">
        <v>906</v>
      </c>
      <c r="P168" s="17" t="s">
        <v>907</v>
      </c>
    </row>
    <row r="169" spans="1:16" s="3" customFormat="1" ht="135">
      <c r="A169" s="14" t="str">
        <f>IF(D169="","",COUNTA($D$20:D169)&amp;"")</f>
        <v>127</v>
      </c>
      <c r="B169" s="13" t="s">
        <v>908</v>
      </c>
      <c r="C169" s="13" t="s">
        <v>909</v>
      </c>
      <c r="D169" s="13" t="s">
        <v>250</v>
      </c>
      <c r="E169" s="13" t="s">
        <v>251</v>
      </c>
      <c r="F169" s="16" t="s">
        <v>910</v>
      </c>
      <c r="G169" s="15">
        <v>6129</v>
      </c>
      <c r="H169" s="15">
        <v>1500</v>
      </c>
      <c r="I169" s="13" t="s">
        <v>88</v>
      </c>
      <c r="J169" s="13" t="s">
        <v>38</v>
      </c>
      <c r="K169" s="13" t="s">
        <v>911</v>
      </c>
      <c r="L169" s="13" t="s">
        <v>90</v>
      </c>
      <c r="M169" s="17" t="s">
        <v>912</v>
      </c>
      <c r="N169" s="17" t="s">
        <v>913</v>
      </c>
      <c r="O169" s="17" t="s">
        <v>914</v>
      </c>
      <c r="P169" s="17" t="s">
        <v>915</v>
      </c>
    </row>
    <row r="170" spans="1:16" s="3" customFormat="1" ht="90">
      <c r="A170" s="14" t="str">
        <f>IF(D170="","",COUNTA($D$20:D170)&amp;"")</f>
        <v>128</v>
      </c>
      <c r="B170" s="13" t="s">
        <v>916</v>
      </c>
      <c r="C170" s="13" t="s">
        <v>866</v>
      </c>
      <c r="D170" s="13" t="s">
        <v>809</v>
      </c>
      <c r="E170" s="13" t="s">
        <v>345</v>
      </c>
      <c r="F170" s="16" t="s">
        <v>917</v>
      </c>
      <c r="G170" s="15">
        <v>5305</v>
      </c>
      <c r="H170" s="15">
        <v>200</v>
      </c>
      <c r="I170" s="13" t="s">
        <v>253</v>
      </c>
      <c r="J170" s="13" t="s">
        <v>801</v>
      </c>
      <c r="K170" s="13" t="s">
        <v>445</v>
      </c>
      <c r="L170" s="17" t="s">
        <v>90</v>
      </c>
      <c r="M170" s="17" t="s">
        <v>918</v>
      </c>
      <c r="N170" s="17" t="s">
        <v>919</v>
      </c>
      <c r="O170" s="17" t="s">
        <v>920</v>
      </c>
      <c r="P170" s="17" t="s">
        <v>921</v>
      </c>
    </row>
    <row r="171" spans="1:16" s="3" customFormat="1" ht="22.5">
      <c r="A171" s="14" t="str">
        <f>IF(D171="","",COUNTA($D$20:D171)&amp;"")</f>
        <v/>
      </c>
      <c r="B171" s="13" t="s">
        <v>29</v>
      </c>
      <c r="C171" s="13">
        <f>COUNTA(C172:C175)</f>
        <v>4</v>
      </c>
      <c r="D171" s="13"/>
      <c r="E171" s="13"/>
      <c r="F171" s="13"/>
      <c r="G171" s="15">
        <f>SUM(G172:G175)</f>
        <v>44091</v>
      </c>
      <c r="H171" s="15">
        <f>SUM(H172:H175)</f>
        <v>10000</v>
      </c>
      <c r="I171" s="13"/>
      <c r="J171" s="13"/>
      <c r="K171" s="13"/>
      <c r="L171" s="13"/>
      <c r="M171" s="13"/>
      <c r="N171" s="13"/>
      <c r="O171" s="13"/>
      <c r="P171" s="13"/>
    </row>
    <row r="172" spans="1:16" s="3" customFormat="1" ht="67.5">
      <c r="A172" s="14" t="str">
        <f>IF(D172="","",COUNTA($D$20:D172)&amp;"")</f>
        <v>129</v>
      </c>
      <c r="B172" s="13" t="s">
        <v>922</v>
      </c>
      <c r="C172" s="13" t="s">
        <v>882</v>
      </c>
      <c r="D172" s="13" t="s">
        <v>722</v>
      </c>
      <c r="E172" s="13" t="s">
        <v>145</v>
      </c>
      <c r="F172" s="16" t="s">
        <v>923</v>
      </c>
      <c r="G172" s="15">
        <v>16070</v>
      </c>
      <c r="H172" s="15">
        <v>2000</v>
      </c>
      <c r="I172" s="13" t="s">
        <v>287</v>
      </c>
      <c r="J172" s="13" t="s">
        <v>884</v>
      </c>
      <c r="K172" s="13" t="s">
        <v>148</v>
      </c>
      <c r="L172" s="19">
        <v>44986</v>
      </c>
      <c r="M172" s="17" t="s">
        <v>924</v>
      </c>
      <c r="N172" s="13" t="s">
        <v>90</v>
      </c>
      <c r="O172" s="13" t="s">
        <v>90</v>
      </c>
      <c r="P172" s="13" t="s">
        <v>90</v>
      </c>
    </row>
    <row r="173" spans="1:16" s="3" customFormat="1" ht="112.5">
      <c r="A173" s="14" t="str">
        <f>IF(D173="","",COUNTA($D$20:D173)&amp;"")</f>
        <v>130</v>
      </c>
      <c r="B173" s="13" t="s">
        <v>925</v>
      </c>
      <c r="C173" s="13" t="s">
        <v>866</v>
      </c>
      <c r="D173" s="13" t="s">
        <v>404</v>
      </c>
      <c r="E173" s="13" t="s">
        <v>183</v>
      </c>
      <c r="F173" s="16" t="s">
        <v>926</v>
      </c>
      <c r="G173" s="15">
        <v>14583</v>
      </c>
      <c r="H173" s="15">
        <v>4000</v>
      </c>
      <c r="I173" s="13" t="s">
        <v>185</v>
      </c>
      <c r="J173" s="13" t="s">
        <v>801</v>
      </c>
      <c r="K173" s="13" t="s">
        <v>708</v>
      </c>
      <c r="L173" s="19">
        <v>45017</v>
      </c>
      <c r="M173" s="17" t="s">
        <v>927</v>
      </c>
      <c r="N173" s="17" t="s">
        <v>928</v>
      </c>
      <c r="O173" s="17" t="s">
        <v>929</v>
      </c>
      <c r="P173" s="17" t="s">
        <v>930</v>
      </c>
    </row>
    <row r="174" spans="1:16" s="3" customFormat="1" ht="67.5">
      <c r="A174" s="14" t="str">
        <f>IF(D174="","",COUNTA($D$20:D174)&amp;"")</f>
        <v>131</v>
      </c>
      <c r="B174" s="13" t="s">
        <v>931</v>
      </c>
      <c r="C174" s="13" t="s">
        <v>932</v>
      </c>
      <c r="D174" s="13" t="s">
        <v>722</v>
      </c>
      <c r="E174" s="13" t="s">
        <v>145</v>
      </c>
      <c r="F174" s="16" t="s">
        <v>933</v>
      </c>
      <c r="G174" s="15">
        <v>8408</v>
      </c>
      <c r="H174" s="15">
        <v>3000</v>
      </c>
      <c r="I174" s="13" t="s">
        <v>287</v>
      </c>
      <c r="J174" s="13" t="s">
        <v>707</v>
      </c>
      <c r="K174" s="13" t="s">
        <v>148</v>
      </c>
      <c r="L174" s="20">
        <v>45261</v>
      </c>
      <c r="M174" s="17" t="s">
        <v>934</v>
      </c>
      <c r="N174" s="17" t="s">
        <v>935</v>
      </c>
      <c r="O174" s="17" t="s">
        <v>936</v>
      </c>
      <c r="P174" s="17" t="s">
        <v>22</v>
      </c>
    </row>
    <row r="175" spans="1:16" s="3" customFormat="1" ht="45">
      <c r="A175" s="14" t="str">
        <f>IF(D175="","",COUNTA($D$20:D175)&amp;"")</f>
        <v>132</v>
      </c>
      <c r="B175" s="13" t="s">
        <v>937</v>
      </c>
      <c r="C175" s="13" t="s">
        <v>938</v>
      </c>
      <c r="D175" s="13" t="s">
        <v>722</v>
      </c>
      <c r="E175" s="13" t="s">
        <v>145</v>
      </c>
      <c r="F175" s="16" t="s">
        <v>939</v>
      </c>
      <c r="G175" s="15">
        <v>5030</v>
      </c>
      <c r="H175" s="15">
        <v>1000</v>
      </c>
      <c r="I175" s="13" t="s">
        <v>287</v>
      </c>
      <c r="J175" s="13" t="s">
        <v>202</v>
      </c>
      <c r="K175" s="13" t="s">
        <v>148</v>
      </c>
      <c r="L175" s="20">
        <v>45108</v>
      </c>
      <c r="M175" s="17" t="s">
        <v>940</v>
      </c>
      <c r="N175" s="17" t="s">
        <v>941</v>
      </c>
      <c r="O175" s="17" t="s">
        <v>22</v>
      </c>
      <c r="P175" s="17" t="s">
        <v>90</v>
      </c>
    </row>
    <row r="176" spans="1:16" s="3" customFormat="1" ht="22.5">
      <c r="A176" s="14" t="str">
        <f>IF(D176="","",COUNTA($D$20:D176)&amp;"")</f>
        <v/>
      </c>
      <c r="B176" s="13" t="s">
        <v>942</v>
      </c>
      <c r="C176" s="13">
        <f>C177+C181+C183</f>
        <v>7</v>
      </c>
      <c r="D176" s="13"/>
      <c r="E176" s="13"/>
      <c r="F176" s="13"/>
      <c r="G176" s="15">
        <f>G177+G181+G183</f>
        <v>177676.88</v>
      </c>
      <c r="H176" s="15">
        <f>H177+H181+H183</f>
        <v>22700</v>
      </c>
      <c r="I176" s="13"/>
      <c r="J176" s="13"/>
      <c r="K176" s="13"/>
      <c r="L176" s="13"/>
      <c r="M176" s="13"/>
      <c r="N176" s="13"/>
      <c r="O176" s="13"/>
      <c r="P176" s="13"/>
    </row>
    <row r="177" spans="1:16" s="3" customFormat="1" ht="22.5">
      <c r="A177" s="14" t="str">
        <f>IF(D177="","",COUNTA($D$20:D177)&amp;"")</f>
        <v/>
      </c>
      <c r="B177" s="13" t="s">
        <v>27</v>
      </c>
      <c r="C177" s="13">
        <f>COUNTA(C178:C180)</f>
        <v>3</v>
      </c>
      <c r="D177" s="13"/>
      <c r="E177" s="13"/>
      <c r="F177" s="13"/>
      <c r="G177" s="15">
        <f>SUM(G178:G180)</f>
        <v>27975</v>
      </c>
      <c r="H177" s="15">
        <f>SUM(H178:H180)</f>
        <v>7300</v>
      </c>
      <c r="I177" s="13"/>
      <c r="J177" s="13"/>
      <c r="K177" s="13"/>
      <c r="L177" s="13"/>
      <c r="M177" s="13"/>
      <c r="N177" s="13"/>
      <c r="O177" s="13"/>
      <c r="P177" s="13"/>
    </row>
    <row r="178" spans="1:16" s="3" customFormat="1" ht="45">
      <c r="A178" s="14" t="str">
        <f>IF(D178="","",COUNTA($D$20:D178)&amp;"")</f>
        <v>133</v>
      </c>
      <c r="B178" s="13" t="s">
        <v>943</v>
      </c>
      <c r="C178" s="13" t="s">
        <v>944</v>
      </c>
      <c r="D178" s="13" t="s">
        <v>945</v>
      </c>
      <c r="E178" s="13" t="s">
        <v>270</v>
      </c>
      <c r="F178" s="16" t="s">
        <v>946</v>
      </c>
      <c r="G178" s="15">
        <v>11775</v>
      </c>
      <c r="H178" s="15">
        <v>2000</v>
      </c>
      <c r="I178" s="15" t="s">
        <v>321</v>
      </c>
      <c r="J178" s="13" t="s">
        <v>707</v>
      </c>
      <c r="K178" s="13" t="s">
        <v>39</v>
      </c>
      <c r="L178" s="19">
        <v>45261</v>
      </c>
      <c r="M178" s="20" t="s">
        <v>947</v>
      </c>
      <c r="N178" s="20" t="s">
        <v>947</v>
      </c>
      <c r="O178" s="20" t="s">
        <v>948</v>
      </c>
      <c r="P178" s="20" t="s">
        <v>949</v>
      </c>
    </row>
    <row r="179" spans="1:16" s="3" customFormat="1" ht="67.5">
      <c r="A179" s="14" t="str">
        <f>IF(D179="","",COUNTA($D$20:D179)&amp;"")</f>
        <v>134</v>
      </c>
      <c r="B179" s="13" t="s">
        <v>950</v>
      </c>
      <c r="C179" s="13" t="s">
        <v>951</v>
      </c>
      <c r="D179" s="13" t="s">
        <v>240</v>
      </c>
      <c r="E179" s="13" t="s">
        <v>47</v>
      </c>
      <c r="F179" s="16" t="s">
        <v>952</v>
      </c>
      <c r="G179" s="15">
        <v>11000</v>
      </c>
      <c r="H179" s="15">
        <v>4000</v>
      </c>
      <c r="I179" s="15" t="s">
        <v>321</v>
      </c>
      <c r="J179" s="13" t="s">
        <v>288</v>
      </c>
      <c r="K179" s="13" t="s">
        <v>39</v>
      </c>
      <c r="L179" s="20">
        <v>45170</v>
      </c>
      <c r="M179" s="17" t="s">
        <v>953</v>
      </c>
      <c r="N179" s="20" t="s">
        <v>954</v>
      </c>
      <c r="O179" s="20" t="s">
        <v>955</v>
      </c>
      <c r="P179" s="20" t="s">
        <v>956</v>
      </c>
    </row>
    <row r="180" spans="1:16" s="3" customFormat="1" ht="67.5">
      <c r="A180" s="14" t="str">
        <f>IF(D180="","",COUNTA($D$20:D180)&amp;"")</f>
        <v>135</v>
      </c>
      <c r="B180" s="13" t="s">
        <v>957</v>
      </c>
      <c r="C180" s="13" t="s">
        <v>951</v>
      </c>
      <c r="D180" s="13" t="s">
        <v>240</v>
      </c>
      <c r="E180" s="13" t="s">
        <v>47</v>
      </c>
      <c r="F180" s="16" t="s">
        <v>958</v>
      </c>
      <c r="G180" s="15">
        <v>5200</v>
      </c>
      <c r="H180" s="15">
        <v>1300</v>
      </c>
      <c r="I180" s="15" t="s">
        <v>321</v>
      </c>
      <c r="J180" s="13" t="s">
        <v>202</v>
      </c>
      <c r="K180" s="13" t="s">
        <v>39</v>
      </c>
      <c r="L180" s="20">
        <v>45170</v>
      </c>
      <c r="M180" s="20" t="s">
        <v>959</v>
      </c>
      <c r="N180" s="20" t="s">
        <v>960</v>
      </c>
      <c r="O180" s="20" t="s">
        <v>961</v>
      </c>
      <c r="P180" s="20" t="s">
        <v>962</v>
      </c>
    </row>
    <row r="181" spans="1:16" s="3" customFormat="1" ht="22.5">
      <c r="A181" s="14" t="str">
        <f>IF(D181="","",COUNTA($D$20:D181)&amp;"")</f>
        <v/>
      </c>
      <c r="B181" s="13" t="s">
        <v>28</v>
      </c>
      <c r="C181" s="13">
        <f>COUNTA(C182:C182)</f>
        <v>1</v>
      </c>
      <c r="D181" s="13"/>
      <c r="E181" s="13"/>
      <c r="F181" s="13"/>
      <c r="G181" s="15">
        <f>SUM(G182:G182)</f>
        <v>86290</v>
      </c>
      <c r="H181" s="15">
        <f>SUM(H182:H182)</f>
        <v>3000</v>
      </c>
      <c r="I181" s="15"/>
      <c r="J181" s="13"/>
      <c r="K181" s="13"/>
      <c r="L181" s="13"/>
      <c r="M181" s="13"/>
      <c r="N181" s="13"/>
      <c r="O181" s="13"/>
      <c r="P181" s="13"/>
    </row>
    <row r="182" spans="1:16" s="3" customFormat="1" ht="90">
      <c r="A182" s="14" t="str">
        <f>IF(D182="","",COUNTA($D$20:D182)&amp;"")</f>
        <v>136</v>
      </c>
      <c r="B182" s="13" t="s">
        <v>963</v>
      </c>
      <c r="C182" s="13" t="s">
        <v>343</v>
      </c>
      <c r="D182" s="13" t="s">
        <v>344</v>
      </c>
      <c r="E182" s="13" t="s">
        <v>345</v>
      </c>
      <c r="F182" s="16" t="s">
        <v>964</v>
      </c>
      <c r="G182" s="15">
        <v>86290</v>
      </c>
      <c r="H182" s="15">
        <v>3000</v>
      </c>
      <c r="I182" s="13" t="s">
        <v>119</v>
      </c>
      <c r="J182" s="13" t="s">
        <v>169</v>
      </c>
      <c r="K182" s="13" t="s">
        <v>965</v>
      </c>
      <c r="L182" s="17" t="s">
        <v>90</v>
      </c>
      <c r="M182" s="17" t="s">
        <v>966</v>
      </c>
      <c r="N182" s="17" t="s">
        <v>967</v>
      </c>
      <c r="O182" s="17" t="s">
        <v>968</v>
      </c>
      <c r="P182" s="17" t="s">
        <v>969</v>
      </c>
    </row>
    <row r="183" spans="1:16" s="3" customFormat="1" ht="22.5">
      <c r="A183" s="14" t="str">
        <f>IF(D183="","",COUNTA($D$20:D183)&amp;"")</f>
        <v/>
      </c>
      <c r="B183" s="13" t="s">
        <v>29</v>
      </c>
      <c r="C183" s="13">
        <f>COUNTA(C184:C186)</f>
        <v>3</v>
      </c>
      <c r="D183" s="13"/>
      <c r="E183" s="13"/>
      <c r="F183" s="13"/>
      <c r="G183" s="15">
        <f>SUM(G184:G186)</f>
        <v>63411.88</v>
      </c>
      <c r="H183" s="15">
        <f>SUM(H184:H186)</f>
        <v>12400</v>
      </c>
      <c r="I183" s="13"/>
      <c r="J183" s="13"/>
      <c r="K183" s="13"/>
      <c r="L183" s="13"/>
      <c r="M183" s="13"/>
      <c r="N183" s="13"/>
      <c r="O183" s="13"/>
      <c r="P183" s="13"/>
    </row>
    <row r="184" spans="1:16" s="3" customFormat="1" ht="67.5">
      <c r="A184" s="14" t="str">
        <f>IF(D184="","",COUNTA($D$20:D184)&amp;"")</f>
        <v>137</v>
      </c>
      <c r="B184" s="13" t="s">
        <v>970</v>
      </c>
      <c r="C184" s="13" t="s">
        <v>944</v>
      </c>
      <c r="D184" s="13" t="s">
        <v>945</v>
      </c>
      <c r="E184" s="13" t="s">
        <v>262</v>
      </c>
      <c r="F184" s="16" t="s">
        <v>971</v>
      </c>
      <c r="G184" s="15">
        <v>35934</v>
      </c>
      <c r="H184" s="15">
        <v>1400</v>
      </c>
      <c r="I184" s="13" t="s">
        <v>972</v>
      </c>
      <c r="J184" s="13" t="s">
        <v>288</v>
      </c>
      <c r="K184" s="13" t="s">
        <v>148</v>
      </c>
      <c r="L184" s="19">
        <v>45261</v>
      </c>
      <c r="M184" s="15" t="s">
        <v>973</v>
      </c>
      <c r="N184" s="15" t="s">
        <v>973</v>
      </c>
      <c r="O184" s="15" t="s">
        <v>973</v>
      </c>
      <c r="P184" s="15" t="s">
        <v>974</v>
      </c>
    </row>
    <row r="185" spans="1:16" s="3" customFormat="1" ht="112.5">
      <c r="A185" s="14" t="str">
        <f>IF(D185="","",COUNTA($D$20:D185)&amp;"")</f>
        <v>138</v>
      </c>
      <c r="B185" s="13" t="s">
        <v>975</v>
      </c>
      <c r="C185" s="13" t="s">
        <v>383</v>
      </c>
      <c r="D185" s="13" t="s">
        <v>384</v>
      </c>
      <c r="E185" s="13" t="s">
        <v>385</v>
      </c>
      <c r="F185" s="16" t="s">
        <v>976</v>
      </c>
      <c r="G185" s="15">
        <v>21294</v>
      </c>
      <c r="H185" s="15">
        <v>8000</v>
      </c>
      <c r="I185" s="13" t="s">
        <v>185</v>
      </c>
      <c r="J185" s="13" t="s">
        <v>169</v>
      </c>
      <c r="K185" s="13" t="s">
        <v>148</v>
      </c>
      <c r="L185" s="19">
        <v>45078</v>
      </c>
      <c r="M185" s="17" t="s">
        <v>977</v>
      </c>
      <c r="N185" s="17" t="s">
        <v>978</v>
      </c>
      <c r="O185" s="17" t="s">
        <v>90</v>
      </c>
      <c r="P185" s="17" t="s">
        <v>90</v>
      </c>
    </row>
    <row r="186" spans="1:16" s="3" customFormat="1" ht="67.5">
      <c r="A186" s="14" t="str">
        <f>IF(D186="","",COUNTA($D$20:D186)&amp;"")</f>
        <v>139</v>
      </c>
      <c r="B186" s="13" t="s">
        <v>979</v>
      </c>
      <c r="C186" s="13" t="s">
        <v>944</v>
      </c>
      <c r="D186" s="13" t="s">
        <v>945</v>
      </c>
      <c r="E186" s="13" t="s">
        <v>183</v>
      </c>
      <c r="F186" s="16" t="s">
        <v>980</v>
      </c>
      <c r="G186" s="15">
        <v>6183.88</v>
      </c>
      <c r="H186" s="15">
        <v>3000</v>
      </c>
      <c r="I186" s="13" t="s">
        <v>287</v>
      </c>
      <c r="J186" s="13" t="s">
        <v>707</v>
      </c>
      <c r="K186" s="13" t="s">
        <v>148</v>
      </c>
      <c r="L186" s="19">
        <v>45261</v>
      </c>
      <c r="M186" s="15" t="s">
        <v>973</v>
      </c>
      <c r="N186" s="15" t="s">
        <v>973</v>
      </c>
      <c r="O186" s="15" t="s">
        <v>973</v>
      </c>
      <c r="P186" s="15" t="s">
        <v>974</v>
      </c>
    </row>
    <row r="187" spans="1:16" s="3" customFormat="1" ht="22.5">
      <c r="A187" s="14" t="str">
        <f>IF(D187="","",COUNTA($D$20:D187)&amp;"")</f>
        <v/>
      </c>
      <c r="B187" s="13" t="s">
        <v>981</v>
      </c>
      <c r="C187" s="13">
        <f>C188+C195+C207</f>
        <v>21</v>
      </c>
      <c r="D187" s="13"/>
      <c r="E187" s="13"/>
      <c r="F187" s="13"/>
      <c r="G187" s="15">
        <f>G188+G195+G207</f>
        <v>2344389.16</v>
      </c>
      <c r="H187" s="15">
        <f>H188+H195+H207</f>
        <v>477630</v>
      </c>
      <c r="I187" s="13"/>
      <c r="J187" s="13"/>
      <c r="K187" s="13"/>
      <c r="L187" s="13"/>
      <c r="M187" s="13"/>
      <c r="N187" s="13"/>
      <c r="O187" s="13"/>
      <c r="P187" s="13"/>
    </row>
    <row r="188" spans="1:16" s="3" customFormat="1" ht="22.5">
      <c r="A188" s="14" t="str">
        <f>IF(D188="","",COUNTA($D$20:D188)&amp;"")</f>
        <v/>
      </c>
      <c r="B188" s="13" t="s">
        <v>27</v>
      </c>
      <c r="C188" s="13">
        <f>COUNTA(C189:C194)</f>
        <v>6</v>
      </c>
      <c r="D188" s="13"/>
      <c r="E188" s="13"/>
      <c r="F188" s="13"/>
      <c r="G188" s="15">
        <f>SUM(G189:G194)</f>
        <v>1325528</v>
      </c>
      <c r="H188" s="15">
        <f>SUM(H189:H194)</f>
        <v>138000</v>
      </c>
      <c r="I188" s="13"/>
      <c r="J188" s="13"/>
      <c r="K188" s="13"/>
      <c r="L188" s="13"/>
      <c r="M188" s="13"/>
      <c r="N188" s="13"/>
      <c r="O188" s="13"/>
      <c r="P188" s="13"/>
    </row>
    <row r="189" spans="1:16" s="3" customFormat="1" ht="67.5">
      <c r="A189" s="14" t="str">
        <f>IF(D189="","",COUNTA($D$20:D189)&amp;"")</f>
        <v>140</v>
      </c>
      <c r="B189" s="13" t="s">
        <v>982</v>
      </c>
      <c r="C189" s="13" t="s">
        <v>983</v>
      </c>
      <c r="D189" s="13" t="s">
        <v>722</v>
      </c>
      <c r="E189" s="13" t="s">
        <v>145</v>
      </c>
      <c r="F189" s="16" t="s">
        <v>984</v>
      </c>
      <c r="G189" s="15">
        <v>1000000</v>
      </c>
      <c r="H189" s="15">
        <v>20000</v>
      </c>
      <c r="I189" s="15" t="s">
        <v>985</v>
      </c>
      <c r="J189" s="13" t="s">
        <v>822</v>
      </c>
      <c r="K189" s="13" t="s">
        <v>39</v>
      </c>
      <c r="L189" s="20">
        <v>45078</v>
      </c>
      <c r="M189" s="20" t="s">
        <v>986</v>
      </c>
      <c r="N189" s="20" t="s">
        <v>987</v>
      </c>
      <c r="O189" s="20" t="s">
        <v>988</v>
      </c>
      <c r="P189" s="20" t="s">
        <v>989</v>
      </c>
    </row>
    <row r="190" spans="1:16" s="3" customFormat="1" ht="67.5">
      <c r="A190" s="14" t="str">
        <f>IF(D190="","",COUNTA($D$20:D190)&amp;"")</f>
        <v>141</v>
      </c>
      <c r="B190" s="13" t="s">
        <v>990</v>
      </c>
      <c r="C190" s="13" t="s">
        <v>991</v>
      </c>
      <c r="D190" s="13" t="s">
        <v>791</v>
      </c>
      <c r="E190" s="13" t="s">
        <v>66</v>
      </c>
      <c r="F190" s="16" t="s">
        <v>992</v>
      </c>
      <c r="G190" s="15">
        <v>112550</v>
      </c>
      <c r="H190" s="15">
        <v>20000</v>
      </c>
      <c r="I190" s="15" t="s">
        <v>321</v>
      </c>
      <c r="J190" s="13" t="s">
        <v>38</v>
      </c>
      <c r="K190" s="13" t="s">
        <v>39</v>
      </c>
      <c r="L190" s="20">
        <v>45170</v>
      </c>
      <c r="M190" s="20" t="s">
        <v>993</v>
      </c>
      <c r="N190" s="20" t="s">
        <v>994</v>
      </c>
      <c r="O190" s="20" t="s">
        <v>995</v>
      </c>
      <c r="P190" s="20" t="s">
        <v>834</v>
      </c>
    </row>
    <row r="191" spans="1:16" s="3" customFormat="1" ht="112.5">
      <c r="A191" s="14" t="str">
        <f>IF(D191="","",COUNTA($D$20:D191)&amp;"")</f>
        <v>142</v>
      </c>
      <c r="B191" s="13" t="s">
        <v>996</v>
      </c>
      <c r="C191" s="13" t="s">
        <v>997</v>
      </c>
      <c r="D191" s="13" t="s">
        <v>240</v>
      </c>
      <c r="E191" s="13" t="s">
        <v>47</v>
      </c>
      <c r="F191" s="16" t="s">
        <v>998</v>
      </c>
      <c r="G191" s="15">
        <v>80000</v>
      </c>
      <c r="H191" s="15">
        <v>20000</v>
      </c>
      <c r="I191" s="15" t="s">
        <v>68</v>
      </c>
      <c r="J191" s="13" t="s">
        <v>822</v>
      </c>
      <c r="K191" s="13" t="s">
        <v>39</v>
      </c>
      <c r="L191" s="20">
        <v>45017</v>
      </c>
      <c r="M191" s="17" t="s">
        <v>90</v>
      </c>
      <c r="N191" s="20" t="s">
        <v>999</v>
      </c>
      <c r="O191" s="20" t="s">
        <v>1000</v>
      </c>
      <c r="P191" s="20" t="s">
        <v>1001</v>
      </c>
    </row>
    <row r="192" spans="1:16" s="3" customFormat="1" ht="112.5">
      <c r="A192" s="14" t="str">
        <f>IF(D192="","",COUNTA($D$20:D192)&amp;"")</f>
        <v>143</v>
      </c>
      <c r="B192" s="13" t="s">
        <v>1002</v>
      </c>
      <c r="C192" s="13" t="s">
        <v>1003</v>
      </c>
      <c r="D192" s="13" t="s">
        <v>791</v>
      </c>
      <c r="E192" s="13" t="s">
        <v>66</v>
      </c>
      <c r="F192" s="16" t="s">
        <v>1004</v>
      </c>
      <c r="G192" s="15">
        <v>63000</v>
      </c>
      <c r="H192" s="15">
        <v>15000</v>
      </c>
      <c r="I192" s="13" t="s">
        <v>321</v>
      </c>
      <c r="J192" s="13" t="s">
        <v>38</v>
      </c>
      <c r="K192" s="13" t="s">
        <v>39</v>
      </c>
      <c r="L192" s="19">
        <v>45078</v>
      </c>
      <c r="M192" s="20" t="s">
        <v>993</v>
      </c>
      <c r="N192" s="19" t="s">
        <v>1005</v>
      </c>
      <c r="O192" s="19" t="s">
        <v>1006</v>
      </c>
      <c r="P192" s="19" t="s">
        <v>1007</v>
      </c>
    </row>
    <row r="193" spans="1:16" s="3" customFormat="1" ht="90">
      <c r="A193" s="14" t="str">
        <f>IF(D193="","",COUNTA($D$20:D193)&amp;"")</f>
        <v>144</v>
      </c>
      <c r="B193" s="13" t="s">
        <v>1008</v>
      </c>
      <c r="C193" s="13" t="s">
        <v>1009</v>
      </c>
      <c r="D193" s="13" t="s">
        <v>1010</v>
      </c>
      <c r="E193" s="13" t="s">
        <v>270</v>
      </c>
      <c r="F193" s="16" t="s">
        <v>1011</v>
      </c>
      <c r="G193" s="15">
        <v>56854</v>
      </c>
      <c r="H193" s="15">
        <v>50000</v>
      </c>
      <c r="I193" s="13" t="s">
        <v>321</v>
      </c>
      <c r="J193" s="13" t="s">
        <v>38</v>
      </c>
      <c r="K193" s="13" t="s">
        <v>39</v>
      </c>
      <c r="L193" s="20">
        <v>44986</v>
      </c>
      <c r="M193" s="17" t="s">
        <v>1012</v>
      </c>
      <c r="N193" s="17" t="s">
        <v>1013</v>
      </c>
      <c r="O193" s="17" t="s">
        <v>1014</v>
      </c>
      <c r="P193" s="17" t="s">
        <v>1015</v>
      </c>
    </row>
    <row r="194" spans="1:16" s="3" customFormat="1" ht="67.5">
      <c r="A194" s="14" t="str">
        <f>IF(D194="","",COUNTA($D$20:D194)&amp;"")</f>
        <v>145</v>
      </c>
      <c r="B194" s="13" t="s">
        <v>1016</v>
      </c>
      <c r="C194" s="13" t="s">
        <v>1017</v>
      </c>
      <c r="D194" s="13" t="s">
        <v>344</v>
      </c>
      <c r="E194" s="13" t="s">
        <v>345</v>
      </c>
      <c r="F194" s="16" t="s">
        <v>1018</v>
      </c>
      <c r="G194" s="15">
        <v>13124</v>
      </c>
      <c r="H194" s="15">
        <v>13000</v>
      </c>
      <c r="I194" s="15" t="s">
        <v>68</v>
      </c>
      <c r="J194" s="13" t="s">
        <v>38</v>
      </c>
      <c r="K194" s="13" t="s">
        <v>39</v>
      </c>
      <c r="L194" s="19">
        <v>45170</v>
      </c>
      <c r="M194" s="19" t="s">
        <v>1019</v>
      </c>
      <c r="N194" s="19" t="s">
        <v>1020</v>
      </c>
      <c r="O194" s="19" t="s">
        <v>1021</v>
      </c>
      <c r="P194" s="19" t="s">
        <v>1022</v>
      </c>
    </row>
    <row r="195" spans="1:16" s="3" customFormat="1" ht="22.5">
      <c r="A195" s="14" t="str">
        <f>IF(D195="","",COUNTA($D$20:D195)&amp;"")</f>
        <v/>
      </c>
      <c r="B195" s="13" t="s">
        <v>28</v>
      </c>
      <c r="C195" s="13">
        <f>COUNTA(C196:C206)</f>
        <v>11</v>
      </c>
      <c r="D195" s="13"/>
      <c r="E195" s="13"/>
      <c r="F195" s="13"/>
      <c r="G195" s="15">
        <f>SUM(G196:G206)</f>
        <v>870237.70</v>
      </c>
      <c r="H195" s="15">
        <f>SUM(H196:H206)</f>
        <v>293630</v>
      </c>
      <c r="I195" s="15"/>
      <c r="J195" s="13"/>
      <c r="K195" s="13"/>
      <c r="L195" s="13"/>
      <c r="M195" s="13"/>
      <c r="N195" s="13"/>
      <c r="O195" s="13"/>
      <c r="P195" s="13"/>
    </row>
    <row r="196" spans="1:16" s="3" customFormat="1" ht="135">
      <c r="A196" s="14" t="str">
        <f>IF(D196="","",COUNTA($D$20:D196)&amp;"")</f>
        <v>146</v>
      </c>
      <c r="B196" s="13" t="s">
        <v>1023</v>
      </c>
      <c r="C196" s="13" t="s">
        <v>1024</v>
      </c>
      <c r="D196" s="13" t="s">
        <v>278</v>
      </c>
      <c r="E196" s="13" t="s">
        <v>200</v>
      </c>
      <c r="F196" s="16" t="s">
        <v>1025</v>
      </c>
      <c r="G196" s="15">
        <v>222380</v>
      </c>
      <c r="H196" s="15">
        <v>50000</v>
      </c>
      <c r="I196" s="13" t="s">
        <v>253</v>
      </c>
      <c r="J196" s="13" t="s">
        <v>38</v>
      </c>
      <c r="K196" s="13" t="s">
        <v>377</v>
      </c>
      <c r="L196" s="19" t="s">
        <v>90</v>
      </c>
      <c r="M196" s="17" t="s">
        <v>1026</v>
      </c>
      <c r="N196" s="17" t="s">
        <v>1027</v>
      </c>
      <c r="O196" s="17" t="s">
        <v>1028</v>
      </c>
      <c r="P196" s="17" t="s">
        <v>1029</v>
      </c>
    </row>
    <row r="197" spans="1:16" s="3" customFormat="1" ht="225">
      <c r="A197" s="14" t="str">
        <f>IF(D197="","",COUNTA($D$20:D197)&amp;"")</f>
        <v>147</v>
      </c>
      <c r="B197" s="13" t="s">
        <v>1030</v>
      </c>
      <c r="C197" s="13" t="s">
        <v>1031</v>
      </c>
      <c r="D197" s="13" t="s">
        <v>240</v>
      </c>
      <c r="E197" s="13" t="s">
        <v>47</v>
      </c>
      <c r="F197" s="16" t="s">
        <v>1032</v>
      </c>
      <c r="G197" s="15">
        <v>174337</v>
      </c>
      <c r="H197" s="15">
        <v>85000</v>
      </c>
      <c r="I197" s="13" t="s">
        <v>88</v>
      </c>
      <c r="J197" s="13" t="s">
        <v>38</v>
      </c>
      <c r="K197" s="13" t="s">
        <v>1033</v>
      </c>
      <c r="L197" s="19" t="s">
        <v>90</v>
      </c>
      <c r="M197" s="17" t="s">
        <v>1034</v>
      </c>
      <c r="N197" s="22" t="s">
        <v>1035</v>
      </c>
      <c r="O197" s="22" t="s">
        <v>1036</v>
      </c>
      <c r="P197" s="22" t="s">
        <v>1037</v>
      </c>
    </row>
    <row r="198" spans="1:16" s="3" customFormat="1" ht="112.5">
      <c r="A198" s="14" t="str">
        <f>IF(D198="","",COUNTA($D$20:D198)&amp;"")</f>
        <v>148</v>
      </c>
      <c r="B198" s="13" t="s">
        <v>1038</v>
      </c>
      <c r="C198" s="13" t="s">
        <v>1039</v>
      </c>
      <c r="D198" s="13" t="s">
        <v>791</v>
      </c>
      <c r="E198" s="13" t="s">
        <v>66</v>
      </c>
      <c r="F198" s="16" t="s">
        <v>1040</v>
      </c>
      <c r="G198" s="15">
        <v>116541.70</v>
      </c>
      <c r="H198" s="15">
        <v>40000</v>
      </c>
      <c r="I198" s="13" t="s">
        <v>88</v>
      </c>
      <c r="J198" s="13" t="s">
        <v>38</v>
      </c>
      <c r="K198" s="13" t="s">
        <v>445</v>
      </c>
      <c r="L198" s="13" t="s">
        <v>90</v>
      </c>
      <c r="M198" s="17" t="s">
        <v>1041</v>
      </c>
      <c r="N198" s="17" t="s">
        <v>1042</v>
      </c>
      <c r="O198" s="17" t="s">
        <v>1043</v>
      </c>
      <c r="P198" s="17" t="s">
        <v>1044</v>
      </c>
    </row>
    <row r="199" spans="1:16" s="3" customFormat="1" ht="157.5">
      <c r="A199" s="14" t="str">
        <f>IF(D199="","",COUNTA($D$20:D199)&amp;"")</f>
        <v>149</v>
      </c>
      <c r="B199" s="13" t="s">
        <v>1045</v>
      </c>
      <c r="C199" s="13" t="s">
        <v>1031</v>
      </c>
      <c r="D199" s="13" t="s">
        <v>240</v>
      </c>
      <c r="E199" s="13" t="s">
        <v>47</v>
      </c>
      <c r="F199" s="16" t="s">
        <v>1046</v>
      </c>
      <c r="G199" s="15">
        <v>92131</v>
      </c>
      <c r="H199" s="15">
        <v>46000</v>
      </c>
      <c r="I199" s="13" t="s">
        <v>88</v>
      </c>
      <c r="J199" s="13" t="s">
        <v>38</v>
      </c>
      <c r="K199" s="13" t="s">
        <v>616</v>
      </c>
      <c r="L199" s="19" t="s">
        <v>90</v>
      </c>
      <c r="M199" s="22" t="s">
        <v>1047</v>
      </c>
      <c r="N199" s="22" t="s">
        <v>1048</v>
      </c>
      <c r="O199" s="22" t="s">
        <v>1049</v>
      </c>
      <c r="P199" s="22" t="s">
        <v>1050</v>
      </c>
    </row>
    <row r="200" spans="1:16" s="3" customFormat="1" ht="67.5">
      <c r="A200" s="14" t="str">
        <f>IF(D200="","",COUNTA($D$20:D200)&amp;"")</f>
        <v>150</v>
      </c>
      <c r="B200" s="13" t="s">
        <v>1051</v>
      </c>
      <c r="C200" s="13" t="s">
        <v>1052</v>
      </c>
      <c r="D200" s="13" t="s">
        <v>250</v>
      </c>
      <c r="E200" s="13" t="s">
        <v>251</v>
      </c>
      <c r="F200" s="16" t="s">
        <v>1053</v>
      </c>
      <c r="G200" s="15">
        <v>67482</v>
      </c>
      <c r="H200" s="15">
        <v>15000</v>
      </c>
      <c r="I200" s="13" t="s">
        <v>222</v>
      </c>
      <c r="J200" s="13" t="s">
        <v>822</v>
      </c>
      <c r="K200" s="13" t="s">
        <v>377</v>
      </c>
      <c r="L200" s="13" t="s">
        <v>90</v>
      </c>
      <c r="M200" s="17" t="s">
        <v>1054</v>
      </c>
      <c r="N200" s="17" t="s">
        <v>1055</v>
      </c>
      <c r="O200" s="17" t="s">
        <v>1056</v>
      </c>
      <c r="P200" s="17" t="s">
        <v>1057</v>
      </c>
    </row>
    <row r="201" spans="1:16" s="3" customFormat="1" ht="112.5">
      <c r="A201" s="14" t="str">
        <f>IF(D201="","",COUNTA($D$20:D201)&amp;"")</f>
        <v>151</v>
      </c>
      <c r="B201" s="13" t="s">
        <v>1058</v>
      </c>
      <c r="C201" s="13" t="s">
        <v>1059</v>
      </c>
      <c r="D201" s="13" t="s">
        <v>791</v>
      </c>
      <c r="E201" s="13" t="s">
        <v>66</v>
      </c>
      <c r="F201" s="16" t="s">
        <v>1060</v>
      </c>
      <c r="G201" s="15">
        <v>49703</v>
      </c>
      <c r="H201" s="15">
        <v>20000</v>
      </c>
      <c r="I201" s="13" t="s">
        <v>88</v>
      </c>
      <c r="J201" s="13" t="s">
        <v>38</v>
      </c>
      <c r="K201" s="13" t="s">
        <v>445</v>
      </c>
      <c r="L201" s="17" t="s">
        <v>90</v>
      </c>
      <c r="M201" s="17" t="s">
        <v>1061</v>
      </c>
      <c r="N201" s="17" t="s">
        <v>1062</v>
      </c>
      <c r="O201" s="17" t="s">
        <v>1063</v>
      </c>
      <c r="P201" s="17" t="s">
        <v>1044</v>
      </c>
    </row>
    <row r="202" spans="1:16" s="3" customFormat="1" ht="67.5">
      <c r="A202" s="14" t="str">
        <f>IF(D202="","",COUNTA($D$20:D202)&amp;"")</f>
        <v>152</v>
      </c>
      <c r="B202" s="13" t="s">
        <v>1064</v>
      </c>
      <c r="C202" s="13" t="s">
        <v>1065</v>
      </c>
      <c r="D202" s="13" t="s">
        <v>722</v>
      </c>
      <c r="E202" s="13" t="s">
        <v>145</v>
      </c>
      <c r="F202" s="16" t="s">
        <v>1066</v>
      </c>
      <c r="G202" s="15">
        <v>48000</v>
      </c>
      <c r="H202" s="15">
        <v>12000</v>
      </c>
      <c r="I202" s="13" t="s">
        <v>88</v>
      </c>
      <c r="J202" s="13" t="s">
        <v>38</v>
      </c>
      <c r="K202" s="13" t="s">
        <v>1067</v>
      </c>
      <c r="L202" s="17" t="s">
        <v>90</v>
      </c>
      <c r="M202" s="17" t="s">
        <v>1068</v>
      </c>
      <c r="N202" s="17" t="s">
        <v>1069</v>
      </c>
      <c r="O202" s="17" t="s">
        <v>1070</v>
      </c>
      <c r="P202" s="17" t="s">
        <v>1071</v>
      </c>
    </row>
    <row r="203" spans="1:16" s="3" customFormat="1" ht="112.5">
      <c r="A203" s="14" t="str">
        <f>IF(D203="","",COUNTA($D$20:D203)&amp;"")</f>
        <v>153</v>
      </c>
      <c r="B203" s="13" t="s">
        <v>1072</v>
      </c>
      <c r="C203" s="13" t="s">
        <v>1059</v>
      </c>
      <c r="D203" s="13" t="s">
        <v>791</v>
      </c>
      <c r="E203" s="13" t="s">
        <v>66</v>
      </c>
      <c r="F203" s="16" t="s">
        <v>1060</v>
      </c>
      <c r="G203" s="15">
        <v>47523</v>
      </c>
      <c r="H203" s="15">
        <v>20000</v>
      </c>
      <c r="I203" s="13" t="s">
        <v>88</v>
      </c>
      <c r="J203" s="13" t="s">
        <v>38</v>
      </c>
      <c r="K203" s="13" t="s">
        <v>445</v>
      </c>
      <c r="L203" s="17" t="s">
        <v>90</v>
      </c>
      <c r="M203" s="17" t="s">
        <v>1061</v>
      </c>
      <c r="N203" s="17" t="s">
        <v>1062</v>
      </c>
      <c r="O203" s="17" t="s">
        <v>1063</v>
      </c>
      <c r="P203" s="17" t="s">
        <v>1044</v>
      </c>
    </row>
    <row r="204" spans="1:16" s="3" customFormat="1" ht="67.5">
      <c r="A204" s="14" t="str">
        <f>IF(D204="","",COUNTA($D$20:D204)&amp;"")</f>
        <v>154</v>
      </c>
      <c r="B204" s="13" t="s">
        <v>1073</v>
      </c>
      <c r="C204" s="13" t="s">
        <v>1074</v>
      </c>
      <c r="D204" s="13" t="s">
        <v>250</v>
      </c>
      <c r="E204" s="13" t="s">
        <v>251</v>
      </c>
      <c r="F204" s="16" t="s">
        <v>1075</v>
      </c>
      <c r="G204" s="15">
        <v>39815</v>
      </c>
      <c r="H204" s="15">
        <v>1000</v>
      </c>
      <c r="I204" s="13" t="s">
        <v>88</v>
      </c>
      <c r="J204" s="13" t="s">
        <v>38</v>
      </c>
      <c r="K204" s="13" t="s">
        <v>1076</v>
      </c>
      <c r="L204" s="17" t="s">
        <v>90</v>
      </c>
      <c r="M204" s="17" t="s">
        <v>1077</v>
      </c>
      <c r="N204" s="17" t="s">
        <v>1078</v>
      </c>
      <c r="O204" s="17" t="s">
        <v>1079</v>
      </c>
      <c r="P204" s="17" t="s">
        <v>1080</v>
      </c>
    </row>
    <row r="205" spans="1:16" s="3" customFormat="1" ht="45">
      <c r="A205" s="14" t="str">
        <f>IF(D205="","",COUNTA($D$20:D205)&amp;"")</f>
        <v>155</v>
      </c>
      <c r="B205" s="13" t="s">
        <v>1081</v>
      </c>
      <c r="C205" s="13" t="s">
        <v>1082</v>
      </c>
      <c r="D205" s="13" t="s">
        <v>791</v>
      </c>
      <c r="E205" s="13" t="s">
        <v>66</v>
      </c>
      <c r="F205" s="16" t="s">
        <v>1083</v>
      </c>
      <c r="G205" s="15">
        <v>7325</v>
      </c>
      <c r="H205" s="15">
        <v>2000</v>
      </c>
      <c r="I205" s="13" t="s">
        <v>253</v>
      </c>
      <c r="J205" s="13" t="s">
        <v>38</v>
      </c>
      <c r="K205" s="13" t="s">
        <v>445</v>
      </c>
      <c r="L205" s="17" t="s">
        <v>90</v>
      </c>
      <c r="M205" s="17" t="s">
        <v>1084</v>
      </c>
      <c r="N205" s="17" t="s">
        <v>1085</v>
      </c>
      <c r="O205" s="17" t="s">
        <v>1086</v>
      </c>
      <c r="P205" s="17" t="s">
        <v>1044</v>
      </c>
    </row>
    <row r="206" spans="1:16" s="3" customFormat="1" ht="90">
      <c r="A206" s="14" t="str">
        <f>IF(D206="","",COUNTA($D$20:D206)&amp;"")</f>
        <v>156</v>
      </c>
      <c r="B206" s="13" t="s">
        <v>1087</v>
      </c>
      <c r="C206" s="13" t="s">
        <v>1088</v>
      </c>
      <c r="D206" s="13" t="s">
        <v>250</v>
      </c>
      <c r="E206" s="13" t="s">
        <v>251</v>
      </c>
      <c r="F206" s="16" t="s">
        <v>1089</v>
      </c>
      <c r="G206" s="15">
        <v>5000</v>
      </c>
      <c r="H206" s="15">
        <v>2630</v>
      </c>
      <c r="I206" s="13" t="s">
        <v>88</v>
      </c>
      <c r="J206" s="13" t="s">
        <v>38</v>
      </c>
      <c r="K206" s="13" t="s">
        <v>377</v>
      </c>
      <c r="L206" s="13" t="s">
        <v>90</v>
      </c>
      <c r="M206" s="17" t="s">
        <v>1090</v>
      </c>
      <c r="N206" s="17" t="s">
        <v>1091</v>
      </c>
      <c r="O206" s="17" t="s">
        <v>1092</v>
      </c>
      <c r="P206" s="17" t="s">
        <v>1093</v>
      </c>
    </row>
    <row r="207" spans="1:16" s="3" customFormat="1" ht="22.5">
      <c r="A207" s="14" t="str">
        <f>IF(D207="","",COUNTA($D$20:D207)&amp;"")</f>
        <v/>
      </c>
      <c r="B207" s="13" t="s">
        <v>29</v>
      </c>
      <c r="C207" s="13">
        <f>COUNTA(C208:C211)</f>
        <v>4</v>
      </c>
      <c r="D207" s="13"/>
      <c r="E207" s="13"/>
      <c r="F207" s="13"/>
      <c r="G207" s="15">
        <f>SUM(G208:G211)</f>
        <v>148623.46</v>
      </c>
      <c r="H207" s="15">
        <f>SUM(H208:H211)</f>
        <v>46000</v>
      </c>
      <c r="I207" s="13"/>
      <c r="J207" s="13"/>
      <c r="K207" s="13"/>
      <c r="L207" s="13"/>
      <c r="M207" s="13"/>
      <c r="N207" s="13"/>
      <c r="O207" s="13"/>
      <c r="P207" s="13"/>
    </row>
    <row r="208" spans="1:16" s="3" customFormat="1" ht="112.5">
      <c r="A208" s="14" t="str">
        <f>IF(D208="","",COUNTA($D$20:D208)&amp;"")</f>
        <v>157</v>
      </c>
      <c r="B208" s="13" t="s">
        <v>1094</v>
      </c>
      <c r="C208" s="13" t="s">
        <v>1095</v>
      </c>
      <c r="D208" s="13" t="s">
        <v>791</v>
      </c>
      <c r="E208" s="13" t="s">
        <v>66</v>
      </c>
      <c r="F208" s="16" t="s">
        <v>1096</v>
      </c>
      <c r="G208" s="15">
        <v>70678.46</v>
      </c>
      <c r="H208" s="15">
        <v>20000</v>
      </c>
      <c r="I208" s="13" t="s">
        <v>287</v>
      </c>
      <c r="J208" s="13" t="s">
        <v>38</v>
      </c>
      <c r="K208" s="13" t="s">
        <v>148</v>
      </c>
      <c r="L208" s="17" t="s">
        <v>90</v>
      </c>
      <c r="M208" s="17" t="s">
        <v>1097</v>
      </c>
      <c r="N208" s="17" t="s">
        <v>1098</v>
      </c>
      <c r="O208" s="17" t="s">
        <v>1099</v>
      </c>
      <c r="P208" s="17" t="s">
        <v>1044</v>
      </c>
    </row>
    <row r="209" spans="1:16" s="3" customFormat="1" ht="45">
      <c r="A209" s="14" t="str">
        <f>IF(D209="","",COUNTA($D$20:D209)&amp;"")</f>
        <v>158</v>
      </c>
      <c r="B209" s="13" t="s">
        <v>1100</v>
      </c>
      <c r="C209" s="13" t="s">
        <v>1101</v>
      </c>
      <c r="D209" s="13" t="s">
        <v>240</v>
      </c>
      <c r="E209" s="13" t="s">
        <v>47</v>
      </c>
      <c r="F209" s="16" t="s">
        <v>1102</v>
      </c>
      <c r="G209" s="15">
        <v>39267</v>
      </c>
      <c r="H209" s="15">
        <v>15000</v>
      </c>
      <c r="I209" s="13" t="s">
        <v>287</v>
      </c>
      <c r="J209" s="13" t="s">
        <v>38</v>
      </c>
      <c r="K209" s="13" t="s">
        <v>148</v>
      </c>
      <c r="L209" s="19">
        <v>45261</v>
      </c>
      <c r="M209" s="22" t="s">
        <v>1103</v>
      </c>
      <c r="N209" s="22" t="s">
        <v>1104</v>
      </c>
      <c r="O209" s="22" t="s">
        <v>1105</v>
      </c>
      <c r="P209" s="17" t="s">
        <v>1106</v>
      </c>
    </row>
    <row r="210" spans="1:16" s="3" customFormat="1" ht="90">
      <c r="A210" s="14" t="str">
        <f>IF(D210="","",COUNTA($D$20:D210)&amp;"")</f>
        <v>159</v>
      </c>
      <c r="B210" s="13" t="s">
        <v>1107</v>
      </c>
      <c r="C210" s="13" t="s">
        <v>1108</v>
      </c>
      <c r="D210" s="13" t="s">
        <v>278</v>
      </c>
      <c r="E210" s="13" t="s">
        <v>200</v>
      </c>
      <c r="F210" s="16" t="s">
        <v>1109</v>
      </c>
      <c r="G210" s="15">
        <v>33678</v>
      </c>
      <c r="H210" s="15">
        <v>10000</v>
      </c>
      <c r="I210" s="13" t="s">
        <v>287</v>
      </c>
      <c r="J210" s="13" t="s">
        <v>38</v>
      </c>
      <c r="K210" s="13" t="s">
        <v>148</v>
      </c>
      <c r="L210" s="19">
        <v>45231</v>
      </c>
      <c r="M210" s="17" t="s">
        <v>1110</v>
      </c>
      <c r="N210" s="17" t="s">
        <v>1111</v>
      </c>
      <c r="O210" s="17" t="s">
        <v>90</v>
      </c>
      <c r="P210" s="17" t="s">
        <v>90</v>
      </c>
    </row>
    <row r="211" spans="1:16" s="3" customFormat="1" ht="67.5">
      <c r="A211" s="14" t="str">
        <f>IF(D211="","",COUNTA($D$20:D211)&amp;"")</f>
        <v>160</v>
      </c>
      <c r="B211" s="13" t="s">
        <v>1112</v>
      </c>
      <c r="C211" s="13" t="s">
        <v>228</v>
      </c>
      <c r="D211" s="13" t="s">
        <v>344</v>
      </c>
      <c r="E211" s="13" t="s">
        <v>345</v>
      </c>
      <c r="F211" s="16" t="s">
        <v>1113</v>
      </c>
      <c r="G211" s="15">
        <v>5000</v>
      </c>
      <c r="H211" s="15">
        <v>1000</v>
      </c>
      <c r="I211" s="13" t="s">
        <v>287</v>
      </c>
      <c r="J211" s="13" t="s">
        <v>38</v>
      </c>
      <c r="K211" s="13" t="s">
        <v>148</v>
      </c>
      <c r="L211" s="19">
        <v>44986</v>
      </c>
      <c r="M211" s="17" t="s">
        <v>1114</v>
      </c>
      <c r="N211" s="17" t="s">
        <v>90</v>
      </c>
      <c r="O211" s="17" t="s">
        <v>90</v>
      </c>
      <c r="P211" s="17" t="s">
        <v>90</v>
      </c>
    </row>
    <row r="212" spans="1:16" s="3" customFormat="1" ht="22.5">
      <c r="A212" s="14" t="str">
        <f>IF(D212="","",COUNTA($D$20:D212)&amp;"")</f>
        <v/>
      </c>
      <c r="B212" s="13" t="s">
        <v>1115</v>
      </c>
      <c r="C212" s="13">
        <f>C213+C217+C222</f>
        <v>14</v>
      </c>
      <c r="D212" s="13"/>
      <c r="E212" s="13"/>
      <c r="F212" s="13"/>
      <c r="G212" s="15">
        <f>G213+G217+G222</f>
        <v>767676</v>
      </c>
      <c r="H212" s="15">
        <f>H213+H217+H222</f>
        <v>127155</v>
      </c>
      <c r="I212" s="13"/>
      <c r="J212" s="13"/>
      <c r="K212" s="13"/>
      <c r="L212" s="13"/>
      <c r="M212" s="13"/>
      <c r="N212" s="13"/>
      <c r="O212" s="13"/>
      <c r="P212" s="13"/>
    </row>
    <row r="213" spans="1:16" s="3" customFormat="1" ht="22.5">
      <c r="A213" s="14"/>
      <c r="B213" s="13" t="s">
        <v>27</v>
      </c>
      <c r="C213" s="13">
        <f>COUNTA(C214:C216)</f>
        <v>3</v>
      </c>
      <c r="D213" s="13"/>
      <c r="E213" s="13"/>
      <c r="F213" s="13"/>
      <c r="G213" s="15">
        <f>SUM(G214:G216)</f>
        <v>45400</v>
      </c>
      <c r="H213" s="15">
        <f>SUM(H214:H216)</f>
        <v>14700</v>
      </c>
      <c r="I213" s="13"/>
      <c r="J213" s="13"/>
      <c r="K213" s="13"/>
      <c r="L213" s="13"/>
      <c r="M213" s="13"/>
      <c r="N213" s="13"/>
      <c r="O213" s="13"/>
      <c r="P213" s="13"/>
    </row>
    <row r="214" spans="1:16" s="3" customFormat="1" ht="67.5">
      <c r="A214" s="14" t="str">
        <f>IF(D214="","",COUNTA($D$20:D214)&amp;"")</f>
        <v>161</v>
      </c>
      <c r="B214" s="13" t="s">
        <v>1116</v>
      </c>
      <c r="C214" s="13" t="s">
        <v>343</v>
      </c>
      <c r="D214" s="13" t="s">
        <v>1117</v>
      </c>
      <c r="E214" s="13" t="s">
        <v>345</v>
      </c>
      <c r="F214" s="16" t="s">
        <v>1118</v>
      </c>
      <c r="G214" s="15">
        <v>30000</v>
      </c>
      <c r="H214" s="15">
        <v>10000</v>
      </c>
      <c r="I214" s="13" t="s">
        <v>68</v>
      </c>
      <c r="J214" s="13" t="s">
        <v>169</v>
      </c>
      <c r="K214" s="13" t="s">
        <v>39</v>
      </c>
      <c r="L214" s="19">
        <v>45291</v>
      </c>
      <c r="M214" s="19" t="s">
        <v>1119</v>
      </c>
      <c r="N214" s="19" t="s">
        <v>1120</v>
      </c>
      <c r="O214" s="19" t="s">
        <v>1121</v>
      </c>
      <c r="P214" s="19" t="s">
        <v>1122</v>
      </c>
    </row>
    <row r="215" spans="1:16" s="3" customFormat="1" ht="112.5">
      <c r="A215" s="14" t="str">
        <f>IF(D215="","",COUNTA($D$20:D215)&amp;"")</f>
        <v>162</v>
      </c>
      <c r="B215" s="13" t="s">
        <v>1123</v>
      </c>
      <c r="C215" s="13" t="s">
        <v>1124</v>
      </c>
      <c r="D215" s="13" t="s">
        <v>1125</v>
      </c>
      <c r="E215" s="13" t="s">
        <v>183</v>
      </c>
      <c r="F215" s="16" t="s">
        <v>1126</v>
      </c>
      <c r="G215" s="15">
        <v>10400</v>
      </c>
      <c r="H215" s="15">
        <v>2200</v>
      </c>
      <c r="I215" s="15" t="s">
        <v>68</v>
      </c>
      <c r="J215" s="13" t="s">
        <v>38</v>
      </c>
      <c r="K215" s="15" t="s">
        <v>39</v>
      </c>
      <c r="L215" s="19">
        <v>44927</v>
      </c>
      <c r="M215" s="17" t="s">
        <v>1127</v>
      </c>
      <c r="N215" s="17" t="s">
        <v>1128</v>
      </c>
      <c r="O215" s="17" t="s">
        <v>1129</v>
      </c>
      <c r="P215" s="17" t="s">
        <v>1129</v>
      </c>
    </row>
    <row r="216" spans="1:16" s="3" customFormat="1" ht="45">
      <c r="A216" s="14" t="str">
        <f>IF(D216="","",COUNTA($D$20:D216)&amp;"")</f>
        <v>163</v>
      </c>
      <c r="B216" s="13" t="s">
        <v>1130</v>
      </c>
      <c r="C216" s="13" t="s">
        <v>1131</v>
      </c>
      <c r="D216" s="13" t="s">
        <v>1132</v>
      </c>
      <c r="E216" s="13" t="s">
        <v>270</v>
      </c>
      <c r="F216" s="16" t="s">
        <v>1133</v>
      </c>
      <c r="G216" s="15">
        <v>5000</v>
      </c>
      <c r="H216" s="15">
        <v>2500</v>
      </c>
      <c r="I216" s="13" t="s">
        <v>321</v>
      </c>
      <c r="J216" s="13" t="s">
        <v>38</v>
      </c>
      <c r="K216" s="13" t="s">
        <v>39</v>
      </c>
      <c r="L216" s="19">
        <v>44927</v>
      </c>
      <c r="M216" s="19" t="s">
        <v>1134</v>
      </c>
      <c r="N216" s="19" t="s">
        <v>1135</v>
      </c>
      <c r="O216" s="19" t="s">
        <v>1136</v>
      </c>
      <c r="P216" s="19" t="s">
        <v>1137</v>
      </c>
    </row>
    <row r="217" spans="1:16" s="3" customFormat="1" ht="22.5">
      <c r="A217" s="14" t="str">
        <f>IF(D217="","",COUNTA($D$20:D217)&amp;"")</f>
        <v/>
      </c>
      <c r="B217" s="13" t="s">
        <v>28</v>
      </c>
      <c r="C217" s="13">
        <f>COUNTA(C218:C221)</f>
        <v>4</v>
      </c>
      <c r="D217" s="13"/>
      <c r="E217" s="13"/>
      <c r="F217" s="13"/>
      <c r="G217" s="15">
        <f>SUM(G218:G221)</f>
        <v>607079</v>
      </c>
      <c r="H217" s="15">
        <f>SUM(H218:H221)</f>
        <v>72000</v>
      </c>
      <c r="I217" s="13"/>
      <c r="J217" s="13"/>
      <c r="K217" s="13"/>
      <c r="L217" s="13"/>
      <c r="M217" s="13"/>
      <c r="N217" s="13"/>
      <c r="O217" s="13"/>
      <c r="P217" s="13"/>
    </row>
    <row r="218" spans="1:16" s="3" customFormat="1" ht="409.5">
      <c r="A218" s="14" t="str">
        <f>IF(D218="","",COUNTA($D$20:D218)&amp;"")</f>
        <v>164</v>
      </c>
      <c r="B218" s="13" t="s">
        <v>1138</v>
      </c>
      <c r="C218" s="13" t="s">
        <v>1139</v>
      </c>
      <c r="D218" s="13" t="s">
        <v>1140</v>
      </c>
      <c r="E218" s="13" t="s">
        <v>76</v>
      </c>
      <c r="F218" s="16" t="s">
        <v>1141</v>
      </c>
      <c r="G218" s="15">
        <v>507700</v>
      </c>
      <c r="H218" s="15">
        <v>45000</v>
      </c>
      <c r="I218" s="13" t="s">
        <v>1142</v>
      </c>
      <c r="J218" s="13" t="s">
        <v>38</v>
      </c>
      <c r="K218" s="28" t="s">
        <v>1143</v>
      </c>
      <c r="L218" s="19" t="s">
        <v>90</v>
      </c>
      <c r="M218" s="19" t="s">
        <v>1144</v>
      </c>
      <c r="N218" s="19" t="s">
        <v>1145</v>
      </c>
      <c r="O218" s="19" t="s">
        <v>1146</v>
      </c>
      <c r="P218" s="19" t="s">
        <v>1147</v>
      </c>
    </row>
    <row r="219" spans="1:16" s="3" customFormat="1" ht="45">
      <c r="A219" s="14" t="str">
        <f>IF(D219="","",COUNTA($D$20:D219)&amp;"")</f>
        <v>165</v>
      </c>
      <c r="B219" s="13" t="s">
        <v>1148</v>
      </c>
      <c r="C219" s="13" t="s">
        <v>343</v>
      </c>
      <c r="D219" s="13" t="s">
        <v>344</v>
      </c>
      <c r="E219" s="13" t="s">
        <v>345</v>
      </c>
      <c r="F219" s="16" t="s">
        <v>1149</v>
      </c>
      <c r="G219" s="15">
        <v>58279</v>
      </c>
      <c r="H219" s="15">
        <v>15000</v>
      </c>
      <c r="I219" s="13" t="s">
        <v>88</v>
      </c>
      <c r="J219" s="13" t="s">
        <v>169</v>
      </c>
      <c r="K219" s="13" t="s">
        <v>445</v>
      </c>
      <c r="L219" s="17" t="s">
        <v>90</v>
      </c>
      <c r="M219" s="17" t="s">
        <v>1150</v>
      </c>
      <c r="N219" s="17" t="s">
        <v>1151</v>
      </c>
      <c r="O219" s="17" t="s">
        <v>1152</v>
      </c>
      <c r="P219" s="17" t="s">
        <v>1153</v>
      </c>
    </row>
    <row r="220" spans="1:16" s="3" customFormat="1" ht="67.5">
      <c r="A220" s="14" t="str">
        <f>IF(D220="","",COUNTA($D$20:D220)&amp;"")</f>
        <v>166</v>
      </c>
      <c r="B220" s="13" t="s">
        <v>1154</v>
      </c>
      <c r="C220" s="13" t="s">
        <v>1131</v>
      </c>
      <c r="D220" s="13" t="s">
        <v>1132</v>
      </c>
      <c r="E220" s="13" t="s">
        <v>76</v>
      </c>
      <c r="F220" s="16" t="s">
        <v>1155</v>
      </c>
      <c r="G220" s="15">
        <v>36000</v>
      </c>
      <c r="H220" s="15">
        <v>10000</v>
      </c>
      <c r="I220" s="13" t="s">
        <v>88</v>
      </c>
      <c r="J220" s="13" t="s">
        <v>38</v>
      </c>
      <c r="K220" s="13" t="s">
        <v>377</v>
      </c>
      <c r="L220" s="19" t="s">
        <v>90</v>
      </c>
      <c r="M220" s="17" t="s">
        <v>1156</v>
      </c>
      <c r="N220" s="17" t="s">
        <v>1157</v>
      </c>
      <c r="O220" s="17" t="s">
        <v>1158</v>
      </c>
      <c r="P220" s="17" t="s">
        <v>1159</v>
      </c>
    </row>
    <row r="221" spans="1:16" s="3" customFormat="1" ht="67.5">
      <c r="A221" s="14" t="str">
        <f>IF(D221="","",COUNTA($D$20:D221)&amp;"")</f>
        <v>167</v>
      </c>
      <c r="B221" s="13" t="s">
        <v>1160</v>
      </c>
      <c r="C221" s="13" t="s">
        <v>1161</v>
      </c>
      <c r="D221" s="13" t="s">
        <v>1132</v>
      </c>
      <c r="E221" s="13" t="s">
        <v>76</v>
      </c>
      <c r="F221" s="16" t="s">
        <v>1162</v>
      </c>
      <c r="G221" s="15">
        <v>5100</v>
      </c>
      <c r="H221" s="15">
        <v>2000</v>
      </c>
      <c r="I221" s="13" t="s">
        <v>88</v>
      </c>
      <c r="J221" s="13" t="s">
        <v>38</v>
      </c>
      <c r="K221" s="13" t="s">
        <v>377</v>
      </c>
      <c r="L221" s="19" t="s">
        <v>90</v>
      </c>
      <c r="M221" s="17" t="s">
        <v>1163</v>
      </c>
      <c r="N221" s="17" t="s">
        <v>1164</v>
      </c>
      <c r="O221" s="17" t="s">
        <v>1165</v>
      </c>
      <c r="P221" s="17" t="s">
        <v>1166</v>
      </c>
    </row>
    <row r="222" spans="1:16" s="3" customFormat="1" ht="22.5">
      <c r="A222" s="14" t="str">
        <f>IF(D222="","",COUNTA($D$20:D222)&amp;"")</f>
        <v/>
      </c>
      <c r="B222" s="13" t="s">
        <v>29</v>
      </c>
      <c r="C222" s="13">
        <f>COUNTA(C223:C229)</f>
        <v>7</v>
      </c>
      <c r="D222" s="13"/>
      <c r="E222" s="13"/>
      <c r="F222" s="13"/>
      <c r="G222" s="15">
        <f>SUM(G223:G229)</f>
        <v>115197</v>
      </c>
      <c r="H222" s="15">
        <f>SUM(H223:H229)</f>
        <v>40455</v>
      </c>
      <c r="I222" s="13"/>
      <c r="J222" s="13"/>
      <c r="K222" s="13"/>
      <c r="L222" s="13"/>
      <c r="M222" s="13"/>
      <c r="N222" s="13"/>
      <c r="O222" s="13"/>
      <c r="P222" s="13"/>
    </row>
    <row r="223" spans="1:16" s="3" customFormat="1" ht="67.5">
      <c r="A223" s="14" t="str">
        <f>IF(D223="","",COUNTA($D$20:D223)&amp;"")</f>
        <v>168</v>
      </c>
      <c r="B223" s="13" t="s">
        <v>1167</v>
      </c>
      <c r="C223" s="13" t="s">
        <v>1168</v>
      </c>
      <c r="D223" s="13" t="s">
        <v>1125</v>
      </c>
      <c r="E223" s="13" t="s">
        <v>345</v>
      </c>
      <c r="F223" s="16" t="s">
        <v>1169</v>
      </c>
      <c r="G223" s="15">
        <v>25000</v>
      </c>
      <c r="H223" s="15">
        <v>8000</v>
      </c>
      <c r="I223" s="13" t="s">
        <v>147</v>
      </c>
      <c r="J223" s="13" t="s">
        <v>38</v>
      </c>
      <c r="K223" s="13" t="s">
        <v>148</v>
      </c>
      <c r="L223" s="19">
        <v>45078</v>
      </c>
      <c r="M223" s="17" t="s">
        <v>1170</v>
      </c>
      <c r="N223" s="17" t="s">
        <v>1171</v>
      </c>
      <c r="O223" s="17" t="s">
        <v>1172</v>
      </c>
      <c r="P223" s="17" t="s">
        <v>1172</v>
      </c>
    </row>
    <row r="224" spans="1:16" s="3" customFormat="1" ht="90">
      <c r="A224" s="14" t="str">
        <f>IF(D224="","",COUNTA($D$20:D224)&amp;"")</f>
        <v>169</v>
      </c>
      <c r="B224" s="13" t="s">
        <v>1173</v>
      </c>
      <c r="C224" s="13" t="s">
        <v>1174</v>
      </c>
      <c r="D224" s="13" t="s">
        <v>1175</v>
      </c>
      <c r="E224" s="13" t="s">
        <v>345</v>
      </c>
      <c r="F224" s="16" t="s">
        <v>1176</v>
      </c>
      <c r="G224" s="15">
        <v>25000</v>
      </c>
      <c r="H224" s="15">
        <v>15000</v>
      </c>
      <c r="I224" s="13" t="s">
        <v>287</v>
      </c>
      <c r="J224" s="13" t="s">
        <v>38</v>
      </c>
      <c r="K224" s="13" t="s">
        <v>148</v>
      </c>
      <c r="L224" s="19">
        <v>45261</v>
      </c>
      <c r="M224" s="17" t="s">
        <v>1177</v>
      </c>
      <c r="N224" s="17" t="s">
        <v>1178</v>
      </c>
      <c r="O224" s="17" t="s">
        <v>1179</v>
      </c>
      <c r="P224" s="17" t="s">
        <v>1180</v>
      </c>
    </row>
    <row r="225" spans="1:16" s="3" customFormat="1" ht="67.5">
      <c r="A225" s="14" t="str">
        <f>IF(D225="","",COUNTA($D$20:D225)&amp;"")</f>
        <v>170</v>
      </c>
      <c r="B225" s="13" t="s">
        <v>1181</v>
      </c>
      <c r="C225" s="13" t="s">
        <v>1182</v>
      </c>
      <c r="D225" s="13" t="s">
        <v>1132</v>
      </c>
      <c r="E225" s="13" t="s">
        <v>76</v>
      </c>
      <c r="F225" s="16" t="s">
        <v>1183</v>
      </c>
      <c r="G225" s="15">
        <v>20000</v>
      </c>
      <c r="H225" s="15">
        <v>8000</v>
      </c>
      <c r="I225" s="13" t="s">
        <v>287</v>
      </c>
      <c r="J225" s="13" t="s">
        <v>38</v>
      </c>
      <c r="K225" s="13" t="s">
        <v>148</v>
      </c>
      <c r="L225" s="19">
        <v>45261</v>
      </c>
      <c r="M225" s="17" t="s">
        <v>1184</v>
      </c>
      <c r="N225" s="17" t="s">
        <v>1185</v>
      </c>
      <c r="O225" s="17" t="s">
        <v>1186</v>
      </c>
      <c r="P225" s="17" t="s">
        <v>1187</v>
      </c>
    </row>
    <row r="226" spans="1:16" s="3" customFormat="1" ht="67.5">
      <c r="A226" s="14" t="str">
        <f>IF(D226="","",COUNTA($D$20:D226)&amp;"")</f>
        <v>171</v>
      </c>
      <c r="B226" s="13" t="s">
        <v>1188</v>
      </c>
      <c r="C226" s="13" t="s">
        <v>343</v>
      </c>
      <c r="D226" s="13" t="s">
        <v>1117</v>
      </c>
      <c r="E226" s="13" t="s">
        <v>345</v>
      </c>
      <c r="F226" s="16" t="s">
        <v>1189</v>
      </c>
      <c r="G226" s="15">
        <v>19702</v>
      </c>
      <c r="H226" s="15">
        <v>2955</v>
      </c>
      <c r="I226" s="13" t="s">
        <v>185</v>
      </c>
      <c r="J226" s="13" t="s">
        <v>169</v>
      </c>
      <c r="K226" s="13" t="s">
        <v>148</v>
      </c>
      <c r="L226" s="19">
        <v>45261</v>
      </c>
      <c r="M226" s="17" t="s">
        <v>1190</v>
      </c>
      <c r="N226" s="17" t="s">
        <v>1190</v>
      </c>
      <c r="O226" s="17" t="s">
        <v>1191</v>
      </c>
      <c r="P226" s="17" t="s">
        <v>1192</v>
      </c>
    </row>
    <row r="227" spans="1:16" s="3" customFormat="1" ht="180">
      <c r="A227" s="14" t="str">
        <f>IF(D227="","",COUNTA($D$20:D227)&amp;"")</f>
        <v>172</v>
      </c>
      <c r="B227" s="13" t="s">
        <v>1193</v>
      </c>
      <c r="C227" s="13" t="s">
        <v>1194</v>
      </c>
      <c r="D227" s="13" t="s">
        <v>1195</v>
      </c>
      <c r="E227" s="13" t="s">
        <v>183</v>
      </c>
      <c r="F227" s="16" t="s">
        <v>1196</v>
      </c>
      <c r="G227" s="15">
        <v>14995</v>
      </c>
      <c r="H227" s="15">
        <v>3000</v>
      </c>
      <c r="I227" s="13" t="s">
        <v>185</v>
      </c>
      <c r="J227" s="13" t="s">
        <v>38</v>
      </c>
      <c r="K227" s="13" t="s">
        <v>148</v>
      </c>
      <c r="L227" s="19">
        <v>45261</v>
      </c>
      <c r="M227" s="17" t="s">
        <v>1197</v>
      </c>
      <c r="N227" s="17" t="s">
        <v>1198</v>
      </c>
      <c r="O227" s="17" t="s">
        <v>1199</v>
      </c>
      <c r="P227" s="17" t="s">
        <v>1200</v>
      </c>
    </row>
    <row r="228" spans="1:16" s="3" customFormat="1" ht="67.5">
      <c r="A228" s="14" t="str">
        <f>IF(D228="","",COUNTA($D$20:D228)&amp;"")</f>
        <v>173</v>
      </c>
      <c r="B228" s="13" t="s">
        <v>1201</v>
      </c>
      <c r="C228" s="13" t="s">
        <v>1202</v>
      </c>
      <c r="D228" s="13" t="s">
        <v>344</v>
      </c>
      <c r="E228" s="13" t="s">
        <v>345</v>
      </c>
      <c r="F228" s="16" t="s">
        <v>1203</v>
      </c>
      <c r="G228" s="15">
        <v>5000</v>
      </c>
      <c r="H228" s="15">
        <v>1000</v>
      </c>
      <c r="I228" s="13" t="s">
        <v>287</v>
      </c>
      <c r="J228" s="13" t="s">
        <v>38</v>
      </c>
      <c r="K228" s="13" t="s">
        <v>148</v>
      </c>
      <c r="L228" s="19">
        <v>45261</v>
      </c>
      <c r="M228" s="17" t="s">
        <v>1204</v>
      </c>
      <c r="N228" s="17" t="s">
        <v>1204</v>
      </c>
      <c r="O228" s="17" t="s">
        <v>1205</v>
      </c>
      <c r="P228" s="17" t="s">
        <v>1205</v>
      </c>
    </row>
    <row r="229" spans="1:16" s="3" customFormat="1" ht="67.5">
      <c r="A229" s="14" t="str">
        <f>IF(D229="","",COUNTA($D$20:D229)&amp;"")</f>
        <v>174</v>
      </c>
      <c r="B229" s="13" t="s">
        <v>1206</v>
      </c>
      <c r="C229" s="13" t="s">
        <v>1161</v>
      </c>
      <c r="D229" s="13" t="s">
        <v>1132</v>
      </c>
      <c r="E229" s="13" t="s">
        <v>76</v>
      </c>
      <c r="F229" s="16" t="s">
        <v>1207</v>
      </c>
      <c r="G229" s="15">
        <v>5500</v>
      </c>
      <c r="H229" s="15">
        <v>2500</v>
      </c>
      <c r="I229" s="13" t="s">
        <v>287</v>
      </c>
      <c r="J229" s="13" t="s">
        <v>38</v>
      </c>
      <c r="K229" s="13" t="s">
        <v>148</v>
      </c>
      <c r="L229" s="19">
        <v>45261</v>
      </c>
      <c r="M229" s="17" t="s">
        <v>1208</v>
      </c>
      <c r="N229" s="17" t="s">
        <v>1209</v>
      </c>
      <c r="O229" s="17" t="s">
        <v>1210</v>
      </c>
      <c r="P229" s="17" t="s">
        <v>148</v>
      </c>
    </row>
    <row r="230" spans="1:16" s="3" customFormat="1" ht="22.5">
      <c r="A230" s="14" t="str">
        <f>IF(D230="","",COUNTA($D$20:D230)&amp;"")</f>
        <v/>
      </c>
      <c r="B230" s="13" t="s">
        <v>1211</v>
      </c>
      <c r="C230" s="13">
        <f>C231+C235+C237</f>
        <v>9</v>
      </c>
      <c r="D230" s="13"/>
      <c r="E230" s="13"/>
      <c r="F230" s="13"/>
      <c r="G230" s="15">
        <f>G231+G235+G237</f>
        <v>1681894.82</v>
      </c>
      <c r="H230" s="15">
        <f>H231+H235+H237</f>
        <v>80770</v>
      </c>
      <c r="I230" s="13"/>
      <c r="J230" s="13"/>
      <c r="K230" s="13"/>
      <c r="L230" s="13"/>
      <c r="M230" s="13"/>
      <c r="N230" s="13"/>
      <c r="O230" s="13"/>
      <c r="P230" s="13"/>
    </row>
    <row r="231" spans="1:16" s="3" customFormat="1" ht="22.5">
      <c r="A231" s="14" t="str">
        <f>IF(D231="","",COUNTA($D$20:D231)&amp;"")</f>
        <v/>
      </c>
      <c r="B231" s="13" t="s">
        <v>27</v>
      </c>
      <c r="C231" s="13">
        <f>COUNTA(C232:C234)</f>
        <v>3</v>
      </c>
      <c r="D231" s="13"/>
      <c r="E231" s="13"/>
      <c r="F231" s="13"/>
      <c r="G231" s="15">
        <f>SUM(G232:G234)</f>
        <v>1624615</v>
      </c>
      <c r="H231" s="15">
        <f>SUM(H232:H234)</f>
        <v>67777</v>
      </c>
      <c r="I231" s="13"/>
      <c r="J231" s="13"/>
      <c r="K231" s="13"/>
      <c r="L231" s="13"/>
      <c r="M231" s="13"/>
      <c r="N231" s="13"/>
      <c r="O231" s="13"/>
      <c r="P231" s="13"/>
    </row>
    <row r="232" spans="1:16" s="3" customFormat="1" ht="90">
      <c r="A232" s="14" t="str">
        <f>IF(D232="","",COUNTA($D$20:D232)&amp;"")</f>
        <v>175</v>
      </c>
      <c r="B232" s="13" t="s">
        <v>1212</v>
      </c>
      <c r="C232" s="13" t="s">
        <v>199</v>
      </c>
      <c r="D232" s="13" t="s">
        <v>1213</v>
      </c>
      <c r="E232" s="13" t="s">
        <v>200</v>
      </c>
      <c r="F232" s="16" t="s">
        <v>1214</v>
      </c>
      <c r="G232" s="15">
        <v>1609721</v>
      </c>
      <c r="H232" s="15">
        <v>65000</v>
      </c>
      <c r="I232" s="13" t="s">
        <v>1215</v>
      </c>
      <c r="J232" s="13" t="s">
        <v>202</v>
      </c>
      <c r="K232" s="13" t="s">
        <v>203</v>
      </c>
      <c r="L232" s="20">
        <v>45261</v>
      </c>
      <c r="M232" s="20" t="s">
        <v>1216</v>
      </c>
      <c r="N232" s="20" t="s">
        <v>1217</v>
      </c>
      <c r="O232" s="20" t="s">
        <v>1218</v>
      </c>
      <c r="P232" s="20" t="s">
        <v>1219</v>
      </c>
    </row>
    <row r="233" spans="1:16" s="3" customFormat="1" ht="67.5">
      <c r="A233" s="14" t="str">
        <f>IF(D233="","",COUNTA($D$20:D233)&amp;"")</f>
        <v>176</v>
      </c>
      <c r="B233" s="13" t="s">
        <v>1220</v>
      </c>
      <c r="C233" s="13" t="s">
        <v>1221</v>
      </c>
      <c r="D233" s="13" t="s">
        <v>791</v>
      </c>
      <c r="E233" s="13" t="s">
        <v>66</v>
      </c>
      <c r="F233" s="16" t="s">
        <v>1222</v>
      </c>
      <c r="G233" s="15">
        <v>9289</v>
      </c>
      <c r="H233" s="15">
        <v>1376</v>
      </c>
      <c r="I233" s="15" t="s">
        <v>68</v>
      </c>
      <c r="J233" s="13" t="s">
        <v>202</v>
      </c>
      <c r="K233" s="13" t="s">
        <v>39</v>
      </c>
      <c r="L233" s="20">
        <v>45108</v>
      </c>
      <c r="M233" s="17" t="s">
        <v>1223</v>
      </c>
      <c r="N233" s="17" t="s">
        <v>1223</v>
      </c>
      <c r="O233" s="20" t="s">
        <v>1224</v>
      </c>
      <c r="P233" s="20" t="s">
        <v>1225</v>
      </c>
    </row>
    <row r="234" spans="1:16" s="3" customFormat="1" ht="67.5">
      <c r="A234" s="14" t="str">
        <f>IF(D234="","",COUNTA($D$20:D234)&amp;"")</f>
        <v>177</v>
      </c>
      <c r="B234" s="13" t="s">
        <v>1226</v>
      </c>
      <c r="C234" s="13" t="s">
        <v>1227</v>
      </c>
      <c r="D234" s="13" t="s">
        <v>791</v>
      </c>
      <c r="E234" s="13" t="s">
        <v>66</v>
      </c>
      <c r="F234" s="16" t="s">
        <v>1228</v>
      </c>
      <c r="G234" s="15">
        <v>5605</v>
      </c>
      <c r="H234" s="15">
        <v>1401</v>
      </c>
      <c r="I234" s="15" t="s">
        <v>68</v>
      </c>
      <c r="J234" s="13" t="s">
        <v>707</v>
      </c>
      <c r="K234" s="13" t="s">
        <v>39</v>
      </c>
      <c r="L234" s="20">
        <v>45078</v>
      </c>
      <c r="M234" s="17" t="s">
        <v>1223</v>
      </c>
      <c r="N234" s="20" t="s">
        <v>1229</v>
      </c>
      <c r="O234" s="20" t="s">
        <v>1230</v>
      </c>
      <c r="P234" s="20" t="s">
        <v>1225</v>
      </c>
    </row>
    <row r="235" spans="1:16" s="3" customFormat="1" ht="22.5">
      <c r="A235" s="14" t="str">
        <f>IF(D235="","",COUNTA($D$20:D235)&amp;"")</f>
        <v/>
      </c>
      <c r="B235" s="13" t="s">
        <v>28</v>
      </c>
      <c r="C235" s="13">
        <f>COUNTA(C236:C236)</f>
        <v>1</v>
      </c>
      <c r="D235" s="13"/>
      <c r="E235" s="13"/>
      <c r="F235" s="13"/>
      <c r="G235" s="15">
        <f>SUM(G236:G236)</f>
        <v>5095</v>
      </c>
      <c r="H235" s="15">
        <f>SUM(H236:H236)</f>
        <v>1000</v>
      </c>
      <c r="I235" s="15"/>
      <c r="J235" s="13"/>
      <c r="K235" s="13"/>
      <c r="L235" s="13"/>
      <c r="M235" s="13"/>
      <c r="N235" s="13"/>
      <c r="O235" s="13"/>
      <c r="P235" s="13"/>
    </row>
    <row r="236" spans="1:16" s="3" customFormat="1" ht="90">
      <c r="A236" s="14" t="str">
        <f>IF(D236="","",COUNTA($D$20:D236)&amp;"")</f>
        <v>178</v>
      </c>
      <c r="B236" s="13" t="s">
        <v>1231</v>
      </c>
      <c r="C236" s="13" t="s">
        <v>1232</v>
      </c>
      <c r="D236" s="13" t="s">
        <v>250</v>
      </c>
      <c r="E236" s="13" t="s">
        <v>251</v>
      </c>
      <c r="F236" s="16" t="s">
        <v>1233</v>
      </c>
      <c r="G236" s="15">
        <v>5095</v>
      </c>
      <c r="H236" s="15">
        <v>1000</v>
      </c>
      <c r="I236" s="13" t="s">
        <v>130</v>
      </c>
      <c r="J236" s="13" t="s">
        <v>851</v>
      </c>
      <c r="K236" s="13" t="s">
        <v>1234</v>
      </c>
      <c r="L236" s="19">
        <v>45261</v>
      </c>
      <c r="M236" s="17" t="s">
        <v>1235</v>
      </c>
      <c r="N236" s="17" t="s">
        <v>860</v>
      </c>
      <c r="O236" s="17" t="s">
        <v>1236</v>
      </c>
      <c r="P236" s="17" t="s">
        <v>1234</v>
      </c>
    </row>
    <row r="237" spans="1:16" s="3" customFormat="1" ht="22.5">
      <c r="A237" s="14" t="str">
        <f>IF(D237="","",COUNTA($D$20:D237)&amp;"")</f>
        <v/>
      </c>
      <c r="B237" s="13" t="s">
        <v>29</v>
      </c>
      <c r="C237" s="13">
        <f>COUNTA(C238:C242)</f>
        <v>5</v>
      </c>
      <c r="D237" s="13"/>
      <c r="E237" s="13"/>
      <c r="F237" s="13"/>
      <c r="G237" s="15">
        <f>SUM(G238:G242)</f>
        <v>52184.82</v>
      </c>
      <c r="H237" s="15">
        <f>SUM(H238:H242)</f>
        <v>11993</v>
      </c>
      <c r="I237" s="13"/>
      <c r="J237" s="13"/>
      <c r="K237" s="13"/>
      <c r="L237" s="13"/>
      <c r="M237" s="13"/>
      <c r="N237" s="13"/>
      <c r="O237" s="13"/>
      <c r="P237" s="13"/>
    </row>
    <row r="238" spans="1:16" s="3" customFormat="1" ht="157.5">
      <c r="A238" s="14" t="str">
        <f>IF(D238="","",COUNTA($D$20:D238)&amp;"")</f>
        <v>179</v>
      </c>
      <c r="B238" s="13" t="s">
        <v>1237</v>
      </c>
      <c r="C238" s="13" t="s">
        <v>383</v>
      </c>
      <c r="D238" s="13" t="s">
        <v>1238</v>
      </c>
      <c r="E238" s="13" t="s">
        <v>1239</v>
      </c>
      <c r="F238" s="16" t="s">
        <v>1240</v>
      </c>
      <c r="G238" s="15">
        <v>23000</v>
      </c>
      <c r="H238" s="15">
        <v>700</v>
      </c>
      <c r="I238" s="13" t="s">
        <v>168</v>
      </c>
      <c r="J238" s="13" t="s">
        <v>169</v>
      </c>
      <c r="K238" s="13" t="s">
        <v>148</v>
      </c>
      <c r="L238" s="19">
        <v>45261</v>
      </c>
      <c r="M238" s="17" t="s">
        <v>1241</v>
      </c>
      <c r="N238" s="17" t="s">
        <v>1242</v>
      </c>
      <c r="O238" s="17" t="s">
        <v>1243</v>
      </c>
      <c r="P238" s="17" t="s">
        <v>1244</v>
      </c>
    </row>
    <row r="239" spans="1:16" s="3" customFormat="1" ht="45">
      <c r="A239" s="14" t="str">
        <f>IF(D239="","",COUNTA($D$20:D239)&amp;"")</f>
        <v>180</v>
      </c>
      <c r="B239" s="13" t="s">
        <v>1245</v>
      </c>
      <c r="C239" s="13" t="s">
        <v>1246</v>
      </c>
      <c r="D239" s="13" t="s">
        <v>250</v>
      </c>
      <c r="E239" s="13" t="s">
        <v>251</v>
      </c>
      <c r="F239" s="16" t="s">
        <v>1247</v>
      </c>
      <c r="G239" s="15">
        <v>9661.82</v>
      </c>
      <c r="H239" s="15">
        <v>8393</v>
      </c>
      <c r="I239" s="13" t="s">
        <v>287</v>
      </c>
      <c r="J239" s="13" t="s">
        <v>288</v>
      </c>
      <c r="K239" s="13" t="s">
        <v>148</v>
      </c>
      <c r="L239" s="19">
        <v>45261</v>
      </c>
      <c r="M239" s="17" t="s">
        <v>289</v>
      </c>
      <c r="N239" s="17" t="s">
        <v>616</v>
      </c>
      <c r="O239" s="17" t="s">
        <v>131</v>
      </c>
      <c r="P239" s="17" t="s">
        <v>1248</v>
      </c>
    </row>
    <row r="240" spans="1:16" s="3" customFormat="1" ht="112.5">
      <c r="A240" s="14" t="str">
        <f>IF(D240="","",COUNTA($D$20:D240)&amp;"")</f>
        <v>181</v>
      </c>
      <c r="B240" s="13" t="s">
        <v>1249</v>
      </c>
      <c r="C240" s="13" t="s">
        <v>1250</v>
      </c>
      <c r="D240" s="13" t="s">
        <v>315</v>
      </c>
      <c r="E240" s="13" t="s">
        <v>117</v>
      </c>
      <c r="F240" s="16" t="s">
        <v>1251</v>
      </c>
      <c r="G240" s="15">
        <v>7423</v>
      </c>
      <c r="H240" s="15">
        <v>300</v>
      </c>
      <c r="I240" s="13" t="s">
        <v>287</v>
      </c>
      <c r="J240" s="13" t="s">
        <v>169</v>
      </c>
      <c r="K240" s="13" t="s">
        <v>148</v>
      </c>
      <c r="L240" s="19">
        <v>44986</v>
      </c>
      <c r="M240" s="17" t="s">
        <v>22</v>
      </c>
      <c r="N240" s="13" t="s">
        <v>90</v>
      </c>
      <c r="O240" s="13" t="s">
        <v>90</v>
      </c>
      <c r="P240" s="13" t="s">
        <v>90</v>
      </c>
    </row>
    <row r="241" spans="1:16" s="3" customFormat="1" ht="112.5">
      <c r="A241" s="14" t="str">
        <f>IF(D241="","",COUNTA($D$20:D241)&amp;"")</f>
        <v>182</v>
      </c>
      <c r="B241" s="13" t="s">
        <v>1252</v>
      </c>
      <c r="C241" s="13" t="s">
        <v>1253</v>
      </c>
      <c r="D241" s="13" t="s">
        <v>791</v>
      </c>
      <c r="E241" s="13" t="s">
        <v>66</v>
      </c>
      <c r="F241" s="16" t="s">
        <v>1254</v>
      </c>
      <c r="G241" s="15">
        <v>7100</v>
      </c>
      <c r="H241" s="15">
        <v>2100</v>
      </c>
      <c r="I241" s="15" t="s">
        <v>185</v>
      </c>
      <c r="J241" s="13" t="s">
        <v>288</v>
      </c>
      <c r="K241" s="15" t="s">
        <v>1255</v>
      </c>
      <c r="L241" s="19">
        <v>45261</v>
      </c>
      <c r="M241" s="15" t="s">
        <v>1256</v>
      </c>
      <c r="N241" s="15" t="s">
        <v>1257</v>
      </c>
      <c r="O241" s="15" t="s">
        <v>1258</v>
      </c>
      <c r="P241" s="15" t="s">
        <v>1259</v>
      </c>
    </row>
    <row r="242" spans="1:16" s="3" customFormat="1" ht="67.5">
      <c r="A242" s="14" t="str">
        <f>IF(D242="","",COUNTA($D$20:D242)&amp;"")</f>
        <v>183</v>
      </c>
      <c r="B242" s="13" t="s">
        <v>1260</v>
      </c>
      <c r="C242" s="13" t="s">
        <v>1246</v>
      </c>
      <c r="D242" s="13" t="s">
        <v>250</v>
      </c>
      <c r="E242" s="13" t="s">
        <v>251</v>
      </c>
      <c r="F242" s="16" t="s">
        <v>1261</v>
      </c>
      <c r="G242" s="15">
        <v>5000</v>
      </c>
      <c r="H242" s="15">
        <v>500</v>
      </c>
      <c r="I242" s="13" t="s">
        <v>185</v>
      </c>
      <c r="J242" s="13" t="s">
        <v>288</v>
      </c>
      <c r="K242" s="13" t="s">
        <v>148</v>
      </c>
      <c r="L242" s="19">
        <v>44986</v>
      </c>
      <c r="M242" s="17" t="s">
        <v>712</v>
      </c>
      <c r="N242" s="13" t="s">
        <v>90</v>
      </c>
      <c r="O242" s="13" t="s">
        <v>90</v>
      </c>
      <c r="P242" s="13" t="s">
        <v>90</v>
      </c>
    </row>
    <row r="243" spans="1:16" s="3" customFormat="1" ht="22.5">
      <c r="A243" s="14" t="str">
        <f>IF(D243="","",COUNTA($D$20:D243)&amp;"")</f>
        <v/>
      </c>
      <c r="B243" s="13" t="s">
        <v>1262</v>
      </c>
      <c r="C243" s="13">
        <f>C244+C247</f>
        <v>3</v>
      </c>
      <c r="D243" s="13"/>
      <c r="E243" s="13"/>
      <c r="F243" s="13"/>
      <c r="G243" s="15">
        <f>G244+G247</f>
        <v>135119</v>
      </c>
      <c r="H243" s="15">
        <f>H244+H247</f>
        <v>31798</v>
      </c>
      <c r="I243" s="13"/>
      <c r="J243" s="13"/>
      <c r="K243" s="13"/>
      <c r="L243" s="13"/>
      <c r="M243" s="13"/>
      <c r="N243" s="13"/>
      <c r="O243" s="13"/>
      <c r="P243" s="13"/>
    </row>
    <row r="244" spans="1:16" s="3" customFormat="1" ht="22.5">
      <c r="A244" s="14" t="str">
        <f>IF(D244="","",COUNTA($D$20:D244)&amp;"")</f>
        <v/>
      </c>
      <c r="B244" s="13" t="s">
        <v>28</v>
      </c>
      <c r="C244" s="13">
        <f>COUNTA(C245:C246)</f>
        <v>2</v>
      </c>
      <c r="D244" s="13"/>
      <c r="E244" s="13"/>
      <c r="F244" s="13"/>
      <c r="G244" s="15">
        <f>SUM(G245:G246)</f>
        <v>127334</v>
      </c>
      <c r="H244" s="15">
        <f>SUM(H245:H246)</f>
        <v>30798</v>
      </c>
      <c r="I244" s="15"/>
      <c r="J244" s="13"/>
      <c r="K244" s="13"/>
      <c r="L244" s="13"/>
      <c r="M244" s="13"/>
      <c r="N244" s="13"/>
      <c r="O244" s="13"/>
      <c r="P244" s="13"/>
    </row>
    <row r="245" spans="1:16" s="3" customFormat="1" ht="90">
      <c r="A245" s="14" t="str">
        <f>IF(D245="","",COUNTA($D$20:D245)&amp;"")</f>
        <v>184</v>
      </c>
      <c r="B245" s="13" t="s">
        <v>1263</v>
      </c>
      <c r="C245" s="13" t="s">
        <v>836</v>
      </c>
      <c r="D245" s="13" t="s">
        <v>240</v>
      </c>
      <c r="E245" s="13" t="s">
        <v>47</v>
      </c>
      <c r="F245" s="16" t="s">
        <v>1264</v>
      </c>
      <c r="G245" s="15">
        <v>115190</v>
      </c>
      <c r="H245" s="15">
        <v>28798</v>
      </c>
      <c r="I245" s="13" t="s">
        <v>222</v>
      </c>
      <c r="J245" s="13" t="s">
        <v>1265</v>
      </c>
      <c r="K245" s="13" t="s">
        <v>1266</v>
      </c>
      <c r="L245" s="20" t="s">
        <v>90</v>
      </c>
      <c r="M245" s="17" t="s">
        <v>1267</v>
      </c>
      <c r="N245" s="22" t="s">
        <v>1268</v>
      </c>
      <c r="O245" s="22" t="s">
        <v>1269</v>
      </c>
      <c r="P245" s="22" t="s">
        <v>1270</v>
      </c>
    </row>
    <row r="246" spans="1:16" s="3" customFormat="1" ht="202.5">
      <c r="A246" s="14" t="str">
        <f>IF(D246="","",COUNTA($D$20:D246)&amp;"")</f>
        <v>185</v>
      </c>
      <c r="B246" s="13" t="s">
        <v>1271</v>
      </c>
      <c r="C246" s="13" t="s">
        <v>218</v>
      </c>
      <c r="D246" s="13" t="s">
        <v>783</v>
      </c>
      <c r="E246" s="13" t="s">
        <v>270</v>
      </c>
      <c r="F246" s="16" t="s">
        <v>1272</v>
      </c>
      <c r="G246" s="15">
        <v>12144</v>
      </c>
      <c r="H246" s="15">
        <v>2000</v>
      </c>
      <c r="I246" s="13" t="s">
        <v>88</v>
      </c>
      <c r="J246" s="13" t="s">
        <v>192</v>
      </c>
      <c r="K246" s="13" t="s">
        <v>1273</v>
      </c>
      <c r="L246" s="17" t="s">
        <v>90</v>
      </c>
      <c r="M246" s="17" t="s">
        <v>1274</v>
      </c>
      <c r="N246" s="17" t="s">
        <v>1275</v>
      </c>
      <c r="O246" s="17" t="s">
        <v>1276</v>
      </c>
      <c r="P246" s="17" t="s">
        <v>1277</v>
      </c>
    </row>
    <row r="247" spans="1:16" s="3" customFormat="1" ht="22.5">
      <c r="A247" s="14" t="str">
        <f>IF(D247="","",COUNTA($D$20:D247)&amp;"")</f>
        <v/>
      </c>
      <c r="B247" s="13" t="s">
        <v>29</v>
      </c>
      <c r="C247" s="13">
        <f>COUNTA(C248:C248)</f>
        <v>1</v>
      </c>
      <c r="D247" s="13"/>
      <c r="E247" s="13"/>
      <c r="F247" s="13"/>
      <c r="G247" s="15">
        <f>SUM(G248:G248)</f>
        <v>7785</v>
      </c>
      <c r="H247" s="15">
        <f>SUM(H248:H248)</f>
        <v>1000</v>
      </c>
      <c r="I247" s="13"/>
      <c r="J247" s="13"/>
      <c r="K247" s="13"/>
      <c r="L247" s="13"/>
      <c r="M247" s="13"/>
      <c r="N247" s="13"/>
      <c r="O247" s="13"/>
      <c r="P247" s="13"/>
    </row>
    <row r="248" spans="1:16" s="3" customFormat="1" ht="45">
      <c r="A248" s="14" t="str">
        <f>IF(D248="","",COUNTA($D$20:D248)&amp;"")</f>
        <v>186</v>
      </c>
      <c r="B248" s="13" t="s">
        <v>1278</v>
      </c>
      <c r="C248" s="13" t="s">
        <v>1279</v>
      </c>
      <c r="D248" s="13" t="s">
        <v>458</v>
      </c>
      <c r="E248" s="13" t="s">
        <v>230</v>
      </c>
      <c r="F248" s="16" t="s">
        <v>1280</v>
      </c>
      <c r="G248" s="15">
        <v>7785</v>
      </c>
      <c r="H248" s="15">
        <v>1000</v>
      </c>
      <c r="I248" s="13" t="s">
        <v>287</v>
      </c>
      <c r="J248" s="13" t="s">
        <v>169</v>
      </c>
      <c r="K248" s="13" t="s">
        <v>148</v>
      </c>
      <c r="L248" s="19" t="s">
        <v>1281</v>
      </c>
      <c r="M248" s="17" t="s">
        <v>1282</v>
      </c>
      <c r="N248" s="17" t="s">
        <v>1283</v>
      </c>
      <c r="O248" s="17" t="s">
        <v>1284</v>
      </c>
      <c r="P248" s="17" t="s">
        <v>1285</v>
      </c>
    </row>
    <row r="249" spans="1:16" s="3" customFormat="1" ht="22.5">
      <c r="A249" s="14" t="str">
        <f>IF(D249="","",COUNTA($D$20:D249)&amp;"")</f>
        <v/>
      </c>
      <c r="B249" s="13" t="s">
        <v>1286</v>
      </c>
      <c r="C249" s="13">
        <f>C250+C255+C265</f>
        <v>16</v>
      </c>
      <c r="D249" s="13"/>
      <c r="E249" s="13"/>
      <c r="F249" s="13"/>
      <c r="G249" s="15">
        <f>G250+G255+G265</f>
        <v>2770054.97</v>
      </c>
      <c r="H249" s="15">
        <f>H250+H255+H265</f>
        <v>197300</v>
      </c>
      <c r="I249" s="13"/>
      <c r="J249" s="13"/>
      <c r="K249" s="13"/>
      <c r="L249" s="13"/>
      <c r="M249" s="13"/>
      <c r="N249" s="13"/>
      <c r="O249" s="13"/>
      <c r="P249" s="13"/>
    </row>
    <row r="250" spans="1:16" s="3" customFormat="1" ht="22.5">
      <c r="A250" s="14" t="str">
        <f>IF(D250="","",COUNTA($D$20:D250)&amp;"")</f>
        <v/>
      </c>
      <c r="B250" s="17" t="s">
        <v>27</v>
      </c>
      <c r="C250" s="13">
        <f>COUNTA(C251:C254)</f>
        <v>4</v>
      </c>
      <c r="D250" s="13"/>
      <c r="E250" s="13"/>
      <c r="F250" s="13"/>
      <c r="G250" s="15">
        <f>SUM(G251:G254)</f>
        <v>336900</v>
      </c>
      <c r="H250" s="15">
        <f>SUM(H251:H254)</f>
        <v>6300</v>
      </c>
      <c r="I250" s="13"/>
      <c r="J250" s="13"/>
      <c r="K250" s="13"/>
      <c r="L250" s="13"/>
      <c r="M250" s="13"/>
      <c r="N250" s="13"/>
      <c r="O250" s="13"/>
      <c r="P250" s="13"/>
    </row>
    <row r="251" spans="1:16" s="3" customFormat="1" ht="45">
      <c r="A251" s="14" t="str">
        <f>IF(D251="","",COUNTA($D$20:D251)&amp;"")</f>
        <v>187</v>
      </c>
      <c r="B251" s="13" t="s">
        <v>1287</v>
      </c>
      <c r="C251" s="13" t="s">
        <v>1288</v>
      </c>
      <c r="D251" s="13" t="s">
        <v>579</v>
      </c>
      <c r="E251" s="13" t="s">
        <v>183</v>
      </c>
      <c r="F251" s="16" t="s">
        <v>1289</v>
      </c>
      <c r="G251" s="15">
        <v>189900</v>
      </c>
      <c r="H251" s="15">
        <v>500</v>
      </c>
      <c r="I251" s="13" t="s">
        <v>78</v>
      </c>
      <c r="J251" s="13" t="s">
        <v>801</v>
      </c>
      <c r="K251" s="13" t="s">
        <v>255</v>
      </c>
      <c r="L251" s="20" t="s">
        <v>90</v>
      </c>
      <c r="M251" s="20" t="s">
        <v>1290</v>
      </c>
      <c r="N251" s="20" t="s">
        <v>1290</v>
      </c>
      <c r="O251" s="20" t="s">
        <v>1291</v>
      </c>
      <c r="P251" s="20" t="s">
        <v>1291</v>
      </c>
    </row>
    <row r="252" spans="1:16" s="3" customFormat="1" ht="45">
      <c r="A252" s="14" t="str">
        <f>IF(D252="","",COUNTA($D$20:D252)&amp;"")</f>
        <v>188</v>
      </c>
      <c r="B252" s="13" t="s">
        <v>1292</v>
      </c>
      <c r="C252" s="13" t="s">
        <v>1293</v>
      </c>
      <c r="D252" s="13" t="s">
        <v>783</v>
      </c>
      <c r="E252" s="13" t="s">
        <v>270</v>
      </c>
      <c r="F252" s="16" t="s">
        <v>1293</v>
      </c>
      <c r="G252" s="15">
        <v>130000</v>
      </c>
      <c r="H252" s="15">
        <v>2000</v>
      </c>
      <c r="I252" s="15" t="s">
        <v>68</v>
      </c>
      <c r="J252" s="13" t="s">
        <v>801</v>
      </c>
      <c r="K252" s="13" t="s">
        <v>39</v>
      </c>
      <c r="L252" s="20">
        <v>45170</v>
      </c>
      <c r="M252" s="20" t="s">
        <v>1294</v>
      </c>
      <c r="N252" s="20" t="s">
        <v>1295</v>
      </c>
      <c r="O252" s="20" t="s">
        <v>1296</v>
      </c>
      <c r="P252" s="20" t="s">
        <v>1297</v>
      </c>
    </row>
    <row r="253" spans="1:16" s="3" customFormat="1" ht="67.5">
      <c r="A253" s="14" t="str">
        <f>IF(D253="","",COUNTA($D$20:D253)&amp;"")</f>
        <v>189</v>
      </c>
      <c r="B253" s="13" t="s">
        <v>1298</v>
      </c>
      <c r="C253" s="13" t="s">
        <v>897</v>
      </c>
      <c r="D253" s="13" t="s">
        <v>722</v>
      </c>
      <c r="E253" s="13" t="s">
        <v>145</v>
      </c>
      <c r="F253" s="16" t="s">
        <v>1299</v>
      </c>
      <c r="G253" s="15">
        <v>12000</v>
      </c>
      <c r="H253" s="15">
        <v>3000</v>
      </c>
      <c r="I253" s="15" t="s">
        <v>68</v>
      </c>
      <c r="J253" s="13" t="s">
        <v>884</v>
      </c>
      <c r="K253" s="13" t="s">
        <v>39</v>
      </c>
      <c r="L253" s="20">
        <v>45047</v>
      </c>
      <c r="M253" s="20" t="s">
        <v>1300</v>
      </c>
      <c r="N253" s="20" t="s">
        <v>1301</v>
      </c>
      <c r="O253" s="20" t="s">
        <v>1302</v>
      </c>
      <c r="P253" s="20" t="s">
        <v>1303</v>
      </c>
    </row>
    <row r="254" spans="1:16" s="3" customFormat="1" ht="135">
      <c r="A254" s="14" t="str">
        <f>IF(D254="","",COUNTA($D$20:D254)&amp;"")</f>
        <v>190</v>
      </c>
      <c r="B254" s="13" t="s">
        <v>1304</v>
      </c>
      <c r="C254" s="13" t="s">
        <v>457</v>
      </c>
      <c r="D254" s="13" t="s">
        <v>1305</v>
      </c>
      <c r="E254" s="13" t="s">
        <v>183</v>
      </c>
      <c r="F254" s="16" t="s">
        <v>1306</v>
      </c>
      <c r="G254" s="15">
        <v>5000</v>
      </c>
      <c r="H254" s="15">
        <v>800</v>
      </c>
      <c r="I254" s="15" t="s">
        <v>321</v>
      </c>
      <c r="J254" s="13" t="s">
        <v>288</v>
      </c>
      <c r="K254" s="13" t="s">
        <v>1307</v>
      </c>
      <c r="L254" s="19">
        <v>45170</v>
      </c>
      <c r="M254" s="17" t="s">
        <v>1308</v>
      </c>
      <c r="N254" s="17" t="s">
        <v>1309</v>
      </c>
      <c r="O254" s="17" t="s">
        <v>1310</v>
      </c>
      <c r="P254" s="17" t="s">
        <v>1311</v>
      </c>
    </row>
    <row r="255" spans="1:16" s="3" customFormat="1" ht="22.5">
      <c r="A255" s="14" t="str">
        <f>IF(D255="","",COUNTA($D$20:D255)&amp;"")</f>
        <v/>
      </c>
      <c r="B255" s="13" t="s">
        <v>28</v>
      </c>
      <c r="C255" s="13">
        <f>COUNTA(C256:C264)</f>
        <v>9</v>
      </c>
      <c r="D255" s="13"/>
      <c r="E255" s="13"/>
      <c r="F255" s="13"/>
      <c r="G255" s="15">
        <f>SUM(G256:G264)</f>
        <v>2106954.97</v>
      </c>
      <c r="H255" s="15">
        <f>SUM(H256:H264)</f>
        <v>119000</v>
      </c>
      <c r="I255" s="15"/>
      <c r="J255" s="13"/>
      <c r="K255" s="13"/>
      <c r="L255" s="13"/>
      <c r="M255" s="13"/>
      <c r="N255" s="13"/>
      <c r="O255" s="13"/>
      <c r="P255" s="13"/>
    </row>
    <row r="256" spans="1:16" s="3" customFormat="1" ht="112.5">
      <c r="A256" s="14" t="str">
        <f>IF(D256="","",COUNTA($D$20:D256)&amp;"")</f>
        <v>191</v>
      </c>
      <c r="B256" s="13" t="s">
        <v>1312</v>
      </c>
      <c r="C256" s="13" t="s">
        <v>1313</v>
      </c>
      <c r="D256" s="13" t="s">
        <v>579</v>
      </c>
      <c r="E256" s="13" t="s">
        <v>183</v>
      </c>
      <c r="F256" s="16" t="s">
        <v>1314</v>
      </c>
      <c r="G256" s="15">
        <v>1000000</v>
      </c>
      <c r="H256" s="15">
        <v>15000</v>
      </c>
      <c r="I256" s="13" t="s">
        <v>272</v>
      </c>
      <c r="J256" s="13" t="s">
        <v>801</v>
      </c>
      <c r="K256" s="13" t="s">
        <v>1315</v>
      </c>
      <c r="L256" s="17" t="s">
        <v>90</v>
      </c>
      <c r="M256" s="17" t="s">
        <v>1316</v>
      </c>
      <c r="N256" s="17" t="s">
        <v>1317</v>
      </c>
      <c r="O256" s="17" t="s">
        <v>1318</v>
      </c>
      <c r="P256" s="17" t="s">
        <v>1319</v>
      </c>
    </row>
    <row r="257" spans="1:16" s="3" customFormat="1" ht="67.5">
      <c r="A257" s="14" t="str">
        <f>IF(D257="","",COUNTA($D$20:D257)&amp;"")</f>
        <v>192</v>
      </c>
      <c r="B257" s="13" t="s">
        <v>1320</v>
      </c>
      <c r="C257" s="13" t="s">
        <v>1321</v>
      </c>
      <c r="D257" s="13" t="s">
        <v>579</v>
      </c>
      <c r="E257" s="13" t="s">
        <v>183</v>
      </c>
      <c r="F257" s="16" t="s">
        <v>1322</v>
      </c>
      <c r="G257" s="15">
        <v>551727</v>
      </c>
      <c r="H257" s="15">
        <v>30000</v>
      </c>
      <c r="I257" s="13" t="s">
        <v>347</v>
      </c>
      <c r="J257" s="13" t="s">
        <v>288</v>
      </c>
      <c r="K257" s="13" t="s">
        <v>616</v>
      </c>
      <c r="L257" s="17" t="s">
        <v>90</v>
      </c>
      <c r="M257" s="17" t="s">
        <v>1323</v>
      </c>
      <c r="N257" s="17" t="s">
        <v>1324</v>
      </c>
      <c r="O257" s="17" t="s">
        <v>1325</v>
      </c>
      <c r="P257" s="17" t="s">
        <v>1326</v>
      </c>
    </row>
    <row r="258" spans="1:16" s="3" customFormat="1" ht="90">
      <c r="A258" s="14" t="str">
        <f>IF(D258="","",COUNTA($D$20:D258)&amp;"")</f>
        <v>193</v>
      </c>
      <c r="B258" s="13" t="s">
        <v>1327</v>
      </c>
      <c r="C258" s="13" t="s">
        <v>457</v>
      </c>
      <c r="D258" s="13" t="s">
        <v>579</v>
      </c>
      <c r="E258" s="13" t="s">
        <v>183</v>
      </c>
      <c r="F258" s="16" t="s">
        <v>1328</v>
      </c>
      <c r="G258" s="15">
        <v>245342</v>
      </c>
      <c r="H258" s="15">
        <v>30000</v>
      </c>
      <c r="I258" s="13" t="s">
        <v>347</v>
      </c>
      <c r="J258" s="13" t="s">
        <v>288</v>
      </c>
      <c r="K258" s="13" t="s">
        <v>1329</v>
      </c>
      <c r="L258" s="17" t="s">
        <v>90</v>
      </c>
      <c r="M258" s="17" t="s">
        <v>1330</v>
      </c>
      <c r="N258" s="13" t="s">
        <v>90</v>
      </c>
      <c r="O258" s="13" t="s">
        <v>90</v>
      </c>
      <c r="P258" s="13" t="s">
        <v>90</v>
      </c>
    </row>
    <row r="259" spans="1:16" s="3" customFormat="1" ht="112.5">
      <c r="A259" s="14" t="str">
        <f>IF(D259="","",COUNTA($D$20:D259)&amp;"")</f>
        <v>194</v>
      </c>
      <c r="B259" s="13" t="s">
        <v>1331</v>
      </c>
      <c r="C259" s="13" t="s">
        <v>1332</v>
      </c>
      <c r="D259" s="13" t="s">
        <v>579</v>
      </c>
      <c r="E259" s="13" t="s">
        <v>183</v>
      </c>
      <c r="F259" s="16" t="s">
        <v>1333</v>
      </c>
      <c r="G259" s="15">
        <v>167215</v>
      </c>
      <c r="H259" s="15">
        <v>2000</v>
      </c>
      <c r="I259" s="13" t="s">
        <v>347</v>
      </c>
      <c r="J259" s="13" t="s">
        <v>288</v>
      </c>
      <c r="K259" s="13" t="s">
        <v>616</v>
      </c>
      <c r="L259" s="17" t="s">
        <v>90</v>
      </c>
      <c r="M259" s="17" t="s">
        <v>1334</v>
      </c>
      <c r="N259" s="17" t="s">
        <v>1335</v>
      </c>
      <c r="O259" s="17" t="s">
        <v>1336</v>
      </c>
      <c r="P259" s="17" t="s">
        <v>1337</v>
      </c>
    </row>
    <row r="260" spans="1:16" s="3" customFormat="1" ht="112.5">
      <c r="A260" s="14" t="str">
        <f>IF(D260="","",COUNTA($D$20:D260)&amp;"")</f>
        <v>195</v>
      </c>
      <c r="B260" s="13" t="s">
        <v>1338</v>
      </c>
      <c r="C260" s="13" t="s">
        <v>1339</v>
      </c>
      <c r="D260" s="13" t="s">
        <v>1340</v>
      </c>
      <c r="E260" s="13" t="s">
        <v>416</v>
      </c>
      <c r="F260" s="16" t="s">
        <v>1341</v>
      </c>
      <c r="G260" s="15">
        <v>68900</v>
      </c>
      <c r="H260" s="15">
        <v>30000</v>
      </c>
      <c r="I260" s="13" t="s">
        <v>253</v>
      </c>
      <c r="J260" s="13" t="s">
        <v>38</v>
      </c>
      <c r="K260" s="13" t="s">
        <v>1342</v>
      </c>
      <c r="L260" s="19" t="s">
        <v>90</v>
      </c>
      <c r="M260" s="17" t="s">
        <v>1343</v>
      </c>
      <c r="N260" s="17" t="s">
        <v>1344</v>
      </c>
      <c r="O260" s="17" t="s">
        <v>255</v>
      </c>
      <c r="P260" s="17" t="s">
        <v>1342</v>
      </c>
    </row>
    <row r="261" spans="1:16" s="3" customFormat="1" ht="45">
      <c r="A261" s="14" t="str">
        <f>IF(D261="","",COUNTA($D$20:D261)&amp;"")</f>
        <v>196</v>
      </c>
      <c r="B261" s="13" t="s">
        <v>1345</v>
      </c>
      <c r="C261" s="13" t="s">
        <v>1288</v>
      </c>
      <c r="D261" s="13" t="s">
        <v>579</v>
      </c>
      <c r="E261" s="13" t="s">
        <v>183</v>
      </c>
      <c r="F261" s="16" t="s">
        <v>1346</v>
      </c>
      <c r="G261" s="15">
        <v>27000</v>
      </c>
      <c r="H261" s="15">
        <v>5000</v>
      </c>
      <c r="I261" s="13" t="s">
        <v>347</v>
      </c>
      <c r="J261" s="13" t="s">
        <v>38</v>
      </c>
      <c r="K261" s="13" t="s">
        <v>616</v>
      </c>
      <c r="L261" s="17" t="s">
        <v>90</v>
      </c>
      <c r="M261" s="17" t="s">
        <v>1347</v>
      </c>
      <c r="N261" s="13" t="s">
        <v>90</v>
      </c>
      <c r="O261" s="13" t="s">
        <v>90</v>
      </c>
      <c r="P261" s="13" t="s">
        <v>90</v>
      </c>
    </row>
    <row r="262" spans="1:16" s="3" customFormat="1" ht="67.5">
      <c r="A262" s="14" t="str">
        <f>IF(D262="","",COUNTA($D$20:D262)&amp;"")</f>
        <v>197</v>
      </c>
      <c r="B262" s="13" t="s">
        <v>1348</v>
      </c>
      <c r="C262" s="13" t="s">
        <v>882</v>
      </c>
      <c r="D262" s="13" t="s">
        <v>722</v>
      </c>
      <c r="E262" s="13" t="s">
        <v>145</v>
      </c>
      <c r="F262" s="16" t="s">
        <v>1349</v>
      </c>
      <c r="G262" s="15">
        <v>27868</v>
      </c>
      <c r="H262" s="15">
        <v>2000</v>
      </c>
      <c r="I262" s="13" t="s">
        <v>253</v>
      </c>
      <c r="J262" s="13" t="s">
        <v>38</v>
      </c>
      <c r="K262" s="13" t="s">
        <v>1350</v>
      </c>
      <c r="L262" s="20" t="s">
        <v>90</v>
      </c>
      <c r="M262" s="20" t="s">
        <v>1351</v>
      </c>
      <c r="N262" s="20" t="s">
        <v>1352</v>
      </c>
      <c r="O262" s="20" t="s">
        <v>1353</v>
      </c>
      <c r="P262" s="20" t="s">
        <v>1354</v>
      </c>
    </row>
    <row r="263" spans="1:16" s="3" customFormat="1" ht="90">
      <c r="A263" s="14" t="str">
        <f>IF(D263="","",COUNTA($D$20:D263)&amp;"")</f>
        <v>198</v>
      </c>
      <c r="B263" s="13" t="s">
        <v>1355</v>
      </c>
      <c r="C263" s="13" t="s">
        <v>64</v>
      </c>
      <c r="D263" s="13" t="s">
        <v>783</v>
      </c>
      <c r="E263" s="13" t="s">
        <v>270</v>
      </c>
      <c r="F263" s="16" t="s">
        <v>1356</v>
      </c>
      <c r="G263" s="15">
        <v>10137.97</v>
      </c>
      <c r="H263" s="15">
        <v>3000</v>
      </c>
      <c r="I263" s="13" t="s">
        <v>88</v>
      </c>
      <c r="J263" s="13" t="s">
        <v>169</v>
      </c>
      <c r="K263" s="13" t="s">
        <v>642</v>
      </c>
      <c r="L263" s="19">
        <v>45170</v>
      </c>
      <c r="M263" s="17" t="s">
        <v>1357</v>
      </c>
      <c r="N263" s="17" t="s">
        <v>1358</v>
      </c>
      <c r="O263" s="17" t="s">
        <v>1359</v>
      </c>
      <c r="P263" s="17" t="s">
        <v>90</v>
      </c>
    </row>
    <row r="264" spans="1:16" s="3" customFormat="1" ht="67.5">
      <c r="A264" s="14" t="str">
        <f>IF(D264="","",COUNTA($D$20:D264)&amp;"")</f>
        <v>199</v>
      </c>
      <c r="B264" s="13" t="s">
        <v>1360</v>
      </c>
      <c r="C264" s="13" t="s">
        <v>1361</v>
      </c>
      <c r="D264" s="13" t="s">
        <v>579</v>
      </c>
      <c r="E264" s="13" t="s">
        <v>183</v>
      </c>
      <c r="F264" s="16" t="s">
        <v>1362</v>
      </c>
      <c r="G264" s="15">
        <v>8765</v>
      </c>
      <c r="H264" s="15">
        <v>2000</v>
      </c>
      <c r="I264" s="13" t="s">
        <v>88</v>
      </c>
      <c r="J264" s="13" t="s">
        <v>38</v>
      </c>
      <c r="K264" s="13" t="s">
        <v>616</v>
      </c>
      <c r="L264" s="17" t="s">
        <v>90</v>
      </c>
      <c r="M264" s="17" t="s">
        <v>1363</v>
      </c>
      <c r="N264" s="17" t="s">
        <v>1364</v>
      </c>
      <c r="O264" s="17" t="s">
        <v>1365</v>
      </c>
      <c r="P264" s="17" t="s">
        <v>1366</v>
      </c>
    </row>
    <row r="265" spans="1:16" s="3" customFormat="1" ht="22.5">
      <c r="A265" s="14" t="str">
        <f>IF(D265="","",COUNTA($D$20:D265)&amp;"")</f>
        <v/>
      </c>
      <c r="B265" s="13" t="s">
        <v>29</v>
      </c>
      <c r="C265" s="13">
        <f>COUNTA(C266:C268)</f>
        <v>3</v>
      </c>
      <c r="D265" s="13"/>
      <c r="E265" s="13"/>
      <c r="F265" s="13"/>
      <c r="G265" s="15">
        <f>SUM(G266:G268)</f>
        <v>326200</v>
      </c>
      <c r="H265" s="15">
        <f>SUM(H266:H268)</f>
        <v>72000</v>
      </c>
      <c r="I265" s="13"/>
      <c r="J265" s="13"/>
      <c r="K265" s="13"/>
      <c r="L265" s="13"/>
      <c r="M265" s="13"/>
      <c r="N265" s="13"/>
      <c r="O265" s="13"/>
      <c r="P265" s="13"/>
    </row>
    <row r="266" spans="1:16" s="3" customFormat="1" ht="45">
      <c r="A266" s="14" t="str">
        <f>IF(D266="","",COUNTA($D$20:D266)&amp;"")</f>
        <v>200</v>
      </c>
      <c r="B266" s="13" t="s">
        <v>1367</v>
      </c>
      <c r="C266" s="13" t="s">
        <v>457</v>
      </c>
      <c r="D266" s="13" t="s">
        <v>458</v>
      </c>
      <c r="E266" s="13" t="s">
        <v>230</v>
      </c>
      <c r="F266" s="16" t="s">
        <v>1368</v>
      </c>
      <c r="G266" s="15">
        <v>200000</v>
      </c>
      <c r="H266" s="15">
        <v>40000</v>
      </c>
      <c r="I266" s="13" t="s">
        <v>185</v>
      </c>
      <c r="J266" s="13" t="s">
        <v>288</v>
      </c>
      <c r="K266" s="13" t="s">
        <v>1369</v>
      </c>
      <c r="L266" s="19">
        <v>45261</v>
      </c>
      <c r="M266" s="17" t="s">
        <v>1370</v>
      </c>
      <c r="N266" s="17" t="s">
        <v>1371</v>
      </c>
      <c r="O266" s="23">
        <v>0.98</v>
      </c>
      <c r="P266" s="17" t="s">
        <v>1372</v>
      </c>
    </row>
    <row r="267" spans="1:16" s="3" customFormat="1" ht="45">
      <c r="A267" s="14" t="str">
        <f>IF(D267="","",COUNTA($D$20:D267)&amp;"")</f>
        <v>201</v>
      </c>
      <c r="B267" s="13" t="s">
        <v>1373</v>
      </c>
      <c r="C267" s="13" t="s">
        <v>1374</v>
      </c>
      <c r="D267" s="13" t="s">
        <v>240</v>
      </c>
      <c r="E267" s="13" t="s">
        <v>47</v>
      </c>
      <c r="F267" s="16" t="s">
        <v>1375</v>
      </c>
      <c r="G267" s="15">
        <v>80000</v>
      </c>
      <c r="H267" s="15">
        <v>20000</v>
      </c>
      <c r="I267" s="13" t="s">
        <v>185</v>
      </c>
      <c r="J267" s="13" t="s">
        <v>38</v>
      </c>
      <c r="K267" s="13" t="s">
        <v>148</v>
      </c>
      <c r="L267" s="19">
        <v>45261</v>
      </c>
      <c r="M267" s="17" t="s">
        <v>1376</v>
      </c>
      <c r="N267" s="17" t="s">
        <v>1377</v>
      </c>
      <c r="O267" s="17" t="s">
        <v>1378</v>
      </c>
      <c r="P267" s="17" t="s">
        <v>148</v>
      </c>
    </row>
    <row r="268" spans="1:16" s="3" customFormat="1" ht="67.5">
      <c r="A268" s="14" t="str">
        <f>IF(D268="","",COUNTA($D$20:D268)&amp;"")</f>
        <v>202</v>
      </c>
      <c r="B268" s="13" t="s">
        <v>1379</v>
      </c>
      <c r="C268" s="13" t="s">
        <v>1380</v>
      </c>
      <c r="D268" s="13" t="s">
        <v>458</v>
      </c>
      <c r="E268" s="13" t="s">
        <v>230</v>
      </c>
      <c r="F268" s="16" t="s">
        <v>1381</v>
      </c>
      <c r="G268" s="15">
        <v>46200</v>
      </c>
      <c r="H268" s="15">
        <v>12000</v>
      </c>
      <c r="I268" s="13" t="s">
        <v>147</v>
      </c>
      <c r="J268" s="13" t="s">
        <v>38</v>
      </c>
      <c r="K268" s="13" t="s">
        <v>1382</v>
      </c>
      <c r="L268" s="19">
        <v>45261</v>
      </c>
      <c r="M268" s="17" t="s">
        <v>1383</v>
      </c>
      <c r="N268" s="17" t="s">
        <v>1384</v>
      </c>
      <c r="O268" s="17" t="s">
        <v>1385</v>
      </c>
      <c r="P268" s="17" t="s">
        <v>1386</v>
      </c>
    </row>
    <row r="269" spans="1:16" s="3" customFormat="1" ht="22.5">
      <c r="A269" s="14" t="str">
        <f>IF(D269="","",COUNTA($D$20:D269)&amp;"")</f>
        <v/>
      </c>
      <c r="B269" s="13" t="s">
        <v>24</v>
      </c>
      <c r="C269" s="13">
        <f>C273+C303+C523+C628</f>
        <v>381</v>
      </c>
      <c r="D269" s="13"/>
      <c r="E269" s="13"/>
      <c r="F269" s="13"/>
      <c r="G269" s="15">
        <f>G273+G303+G523+G628</f>
        <v>21884114.7381</v>
      </c>
      <c r="H269" s="15">
        <f>H273+H303+H523+H628</f>
        <v>3785304</v>
      </c>
      <c r="I269" s="13"/>
      <c r="J269" s="13"/>
      <c r="K269" s="13"/>
      <c r="L269" s="13"/>
      <c r="M269" s="13"/>
      <c r="N269" s="13"/>
      <c r="O269" s="13"/>
      <c r="P269" s="13"/>
    </row>
    <row r="270" spans="1:16" s="3" customFormat="1" ht="22.5">
      <c r="A270" s="14"/>
      <c r="B270" s="13" t="s">
        <v>27</v>
      </c>
      <c r="C270" s="13">
        <f>C275+C291+C305+C355+C377+C395+C460+C474+C495+C509+C525+C560+C577+C584+C617+C630+C671</f>
        <v>98</v>
      </c>
      <c r="D270" s="13"/>
      <c r="E270" s="13"/>
      <c r="F270" s="13"/>
      <c r="G270" s="15">
        <f>G275+G291+G305+G355+G377+G395+G460+G474+G495+G509+G525+G560+G577+G584+G617+G630+G671</f>
        <v>3985467.96</v>
      </c>
      <c r="H270" s="15">
        <f>H275+H291+H305+H355+H377+H395+H460+H474+H495+H509+H525+H560+H577+H584+H617+H630+H671</f>
        <v>898561</v>
      </c>
      <c r="I270" s="13"/>
      <c r="J270" s="13"/>
      <c r="K270" s="13"/>
      <c r="L270" s="13"/>
      <c r="M270" s="13"/>
      <c r="N270" s="13"/>
      <c r="O270" s="13"/>
      <c r="P270" s="13"/>
    </row>
    <row r="271" spans="1:16" s="3" customFormat="1" ht="22.5">
      <c r="A271" s="14"/>
      <c r="B271" s="13" t="s">
        <v>28</v>
      </c>
      <c r="C271" s="13">
        <f>C283+C293+C319+C359+C383+C409+C464+C481+C499+C513+C530+C564+C580+C598+C624+C639+C677</f>
        <v>201</v>
      </c>
      <c r="D271" s="13"/>
      <c r="E271" s="13"/>
      <c r="F271" s="13"/>
      <c r="G271" s="15">
        <f>G283+G293+G319+G359+G383+G409+G464+G481+G499+G513+G530+G564+G580+G598+G624+G639+G677</f>
        <v>14923599.29</v>
      </c>
      <c r="H271" s="15">
        <f>H283+H293+H319+H359+H383+H409+H464+H481+H499+H513+H530+H564+H580+H598+H624+H639+H677</f>
        <v>2274429</v>
      </c>
      <c r="I271" s="13"/>
      <c r="J271" s="13"/>
      <c r="K271" s="13"/>
      <c r="L271" s="13"/>
      <c r="M271" s="13"/>
      <c r="N271" s="13"/>
      <c r="O271" s="13"/>
      <c r="P271" s="13"/>
    </row>
    <row r="272" spans="1:16" s="3" customFormat="1" ht="22.5">
      <c r="A272" s="14"/>
      <c r="B272" s="13" t="s">
        <v>29</v>
      </c>
      <c r="C272" s="13">
        <f>C287+C299+C336+C372+C387+C438+C468+C491+C504+C518+C555+C573+C612+C660+C722</f>
        <v>82</v>
      </c>
      <c r="D272" s="13"/>
      <c r="E272" s="13"/>
      <c r="F272" s="13"/>
      <c r="G272" s="15">
        <f>G287+G299+G336+G372+G387+G438+G468+G491+G504+G518+G555+G573+G612+G660+G722</f>
        <v>2975047.4881</v>
      </c>
      <c r="H272" s="15">
        <f>H287+H299+H336+H372+H387+H438+H468+H491+H504+H518+H555+H573+H612+H660+H722</f>
        <v>612314</v>
      </c>
      <c r="I272" s="13"/>
      <c r="J272" s="13"/>
      <c r="K272" s="13"/>
      <c r="L272" s="13"/>
      <c r="M272" s="13"/>
      <c r="N272" s="13"/>
      <c r="O272" s="13"/>
      <c r="P272" s="13"/>
    </row>
    <row r="273" spans="1:16" s="3" customFormat="1" ht="22.5">
      <c r="A273" s="14" t="str">
        <f>IF(D273="","",COUNTA($D$20:D273)&amp;"")</f>
        <v/>
      </c>
      <c r="B273" s="13" t="s">
        <v>1387</v>
      </c>
      <c r="C273" s="13">
        <f>C274+C290</f>
        <v>21</v>
      </c>
      <c r="D273" s="13"/>
      <c r="E273" s="13"/>
      <c r="F273" s="13"/>
      <c r="G273" s="15">
        <f>G274+G290</f>
        <v>1121547.4081</v>
      </c>
      <c r="H273" s="15">
        <f>H274+H290</f>
        <v>178503</v>
      </c>
      <c r="I273" s="13"/>
      <c r="J273" s="13"/>
      <c r="K273" s="13"/>
      <c r="L273" s="13"/>
      <c r="M273" s="13"/>
      <c r="N273" s="13"/>
      <c r="O273" s="13"/>
      <c r="P273" s="13"/>
    </row>
    <row r="274" spans="1:16" s="3" customFormat="1" ht="22.5">
      <c r="A274" s="14" t="str">
        <f>IF(D274="","",COUNTA($D$20:D274)&amp;"")</f>
        <v/>
      </c>
      <c r="B274" s="13" t="s">
        <v>1388</v>
      </c>
      <c r="C274" s="13">
        <f>C275+C283+C287</f>
        <v>12</v>
      </c>
      <c r="D274" s="13"/>
      <c r="E274" s="13"/>
      <c r="F274" s="13"/>
      <c r="G274" s="15">
        <f>G275+G283+G287</f>
        <v>812173.4081</v>
      </c>
      <c r="H274" s="15">
        <f>H275+H283+H287</f>
        <v>138403</v>
      </c>
      <c r="I274" s="13"/>
      <c r="J274" s="13"/>
      <c r="K274" s="13"/>
      <c r="L274" s="13"/>
      <c r="M274" s="13"/>
      <c r="N274" s="13"/>
      <c r="O274" s="13"/>
      <c r="P274" s="13"/>
    </row>
    <row r="275" spans="1:16" s="3" customFormat="1" ht="22.5">
      <c r="A275" s="14" t="str">
        <f>IF(D275="","",COUNTA($D$20:D275)&amp;"")</f>
        <v/>
      </c>
      <c r="B275" s="13" t="s">
        <v>27</v>
      </c>
      <c r="C275" s="13">
        <f>COUNTA(C276:C282)</f>
        <v>7</v>
      </c>
      <c r="D275" s="13"/>
      <c r="E275" s="13"/>
      <c r="F275" s="13"/>
      <c r="G275" s="15">
        <f>SUM(G276:G282)</f>
        <v>533935.30</v>
      </c>
      <c r="H275" s="15">
        <f>SUM(H276:H282)</f>
        <v>106319</v>
      </c>
      <c r="I275" s="13"/>
      <c r="J275" s="13"/>
      <c r="K275" s="13"/>
      <c r="L275" s="13"/>
      <c r="M275" s="13"/>
      <c r="N275" s="13"/>
      <c r="O275" s="13"/>
      <c r="P275" s="13"/>
    </row>
    <row r="276" spans="1:16" s="3" customFormat="1" ht="112.5">
      <c r="A276" s="14" t="str">
        <f>IF(D276="","",COUNTA($D$20:D276)&amp;"")</f>
        <v>203</v>
      </c>
      <c r="B276" s="13" t="s">
        <v>1389</v>
      </c>
      <c r="C276" s="13" t="s">
        <v>1390</v>
      </c>
      <c r="D276" s="13" t="s">
        <v>1391</v>
      </c>
      <c r="E276" s="13" t="s">
        <v>117</v>
      </c>
      <c r="F276" s="16" t="s">
        <v>1392</v>
      </c>
      <c r="G276" s="15">
        <v>170950</v>
      </c>
      <c r="H276" s="15">
        <v>30000</v>
      </c>
      <c r="I276" s="15" t="s">
        <v>321</v>
      </c>
      <c r="J276" s="13" t="s">
        <v>822</v>
      </c>
      <c r="K276" s="13" t="s">
        <v>39</v>
      </c>
      <c r="L276" s="20">
        <v>44986</v>
      </c>
      <c r="M276" s="17" t="s">
        <v>318</v>
      </c>
      <c r="N276" s="17" t="s">
        <v>318</v>
      </c>
      <c r="O276" s="17" t="s">
        <v>1393</v>
      </c>
      <c r="P276" s="17" t="s">
        <v>1394</v>
      </c>
    </row>
    <row r="277" spans="1:16" s="3" customFormat="1" ht="45">
      <c r="A277" s="14" t="str">
        <f>IF(D277="","",COUNTA($D$20:D277)&amp;"")</f>
        <v>204</v>
      </c>
      <c r="B277" s="13" t="s">
        <v>1395</v>
      </c>
      <c r="C277" s="13" t="s">
        <v>1396</v>
      </c>
      <c r="D277" s="13" t="s">
        <v>1397</v>
      </c>
      <c r="E277" s="13" t="s">
        <v>145</v>
      </c>
      <c r="F277" s="16" t="s">
        <v>1398</v>
      </c>
      <c r="G277" s="15">
        <v>135969</v>
      </c>
      <c r="H277" s="15">
        <v>28000</v>
      </c>
      <c r="I277" s="15" t="s">
        <v>321</v>
      </c>
      <c r="J277" s="13" t="s">
        <v>822</v>
      </c>
      <c r="K277" s="13" t="s">
        <v>39</v>
      </c>
      <c r="L277" s="20">
        <v>45078</v>
      </c>
      <c r="M277" s="20" t="s">
        <v>1399</v>
      </c>
      <c r="N277" s="20" t="s">
        <v>1400</v>
      </c>
      <c r="O277" s="20" t="s">
        <v>1401</v>
      </c>
      <c r="P277" s="20" t="s">
        <v>1402</v>
      </c>
    </row>
    <row r="278" spans="1:16" s="3" customFormat="1" ht="112.5">
      <c r="A278" s="14" t="str">
        <f>IF(D278="","",COUNTA($D$20:D278)&amp;"")</f>
        <v>205</v>
      </c>
      <c r="B278" s="13" t="s">
        <v>1403</v>
      </c>
      <c r="C278" s="13" t="s">
        <v>1404</v>
      </c>
      <c r="D278" s="13" t="s">
        <v>1405</v>
      </c>
      <c r="E278" s="13" t="s">
        <v>200</v>
      </c>
      <c r="F278" s="16" t="s">
        <v>1406</v>
      </c>
      <c r="G278" s="15">
        <v>119626</v>
      </c>
      <c r="H278" s="15">
        <v>30000</v>
      </c>
      <c r="I278" s="15" t="s">
        <v>321</v>
      </c>
      <c r="J278" s="13" t="s">
        <v>822</v>
      </c>
      <c r="K278" s="13" t="s">
        <v>39</v>
      </c>
      <c r="L278" s="20">
        <v>44986</v>
      </c>
      <c r="M278" s="20" t="s">
        <v>1407</v>
      </c>
      <c r="N278" s="20" t="s">
        <v>1408</v>
      </c>
      <c r="O278" s="20" t="s">
        <v>1409</v>
      </c>
      <c r="P278" s="20" t="s">
        <v>1410</v>
      </c>
    </row>
    <row r="279" spans="1:16" s="3" customFormat="1" ht="315">
      <c r="A279" s="14" t="str">
        <f>IF(D279="","",COUNTA($D$20:D279)&amp;"")</f>
        <v>206</v>
      </c>
      <c r="B279" s="13" t="s">
        <v>1411</v>
      </c>
      <c r="C279" s="13" t="s">
        <v>1412</v>
      </c>
      <c r="D279" s="13" t="s">
        <v>1413</v>
      </c>
      <c r="E279" s="13" t="s">
        <v>251</v>
      </c>
      <c r="F279" s="16" t="s">
        <v>1414</v>
      </c>
      <c r="G279" s="15">
        <v>63128</v>
      </c>
      <c r="H279" s="15">
        <v>10000</v>
      </c>
      <c r="I279" s="15" t="s">
        <v>321</v>
      </c>
      <c r="J279" s="13" t="s">
        <v>884</v>
      </c>
      <c r="K279" s="13" t="s">
        <v>39</v>
      </c>
      <c r="L279" s="20">
        <v>45078</v>
      </c>
      <c r="M279" s="20" t="s">
        <v>1415</v>
      </c>
      <c r="N279" s="20" t="s">
        <v>1416</v>
      </c>
      <c r="O279" s="20" t="s">
        <v>1417</v>
      </c>
      <c r="P279" s="20" t="s">
        <v>1418</v>
      </c>
    </row>
    <row r="280" spans="1:16" s="3" customFormat="1" ht="90">
      <c r="A280" s="14" t="str">
        <f>IF(D280="","",COUNTA($D$20:D280)&amp;"")</f>
        <v>207</v>
      </c>
      <c r="B280" s="13" t="s">
        <v>1419</v>
      </c>
      <c r="C280" s="13" t="s">
        <v>1374</v>
      </c>
      <c r="D280" s="13" t="s">
        <v>240</v>
      </c>
      <c r="E280" s="13" t="s">
        <v>47</v>
      </c>
      <c r="F280" s="16" t="s">
        <v>1420</v>
      </c>
      <c r="G280" s="15">
        <v>23276.75</v>
      </c>
      <c r="H280" s="15">
        <v>5819</v>
      </c>
      <c r="I280" s="15" t="s">
        <v>78</v>
      </c>
      <c r="J280" s="13" t="s">
        <v>1421</v>
      </c>
      <c r="K280" s="13" t="s">
        <v>39</v>
      </c>
      <c r="L280" s="20">
        <v>45108</v>
      </c>
      <c r="M280" s="17" t="s">
        <v>1422</v>
      </c>
      <c r="N280" s="22" t="s">
        <v>1423</v>
      </c>
      <c r="O280" s="20" t="s">
        <v>1424</v>
      </c>
      <c r="P280" s="20" t="s">
        <v>1425</v>
      </c>
    </row>
    <row r="281" spans="1:16" s="3" customFormat="1" ht="67.5">
      <c r="A281" s="14" t="str">
        <f>IF(D281="","",COUNTA($D$20:D281)&amp;"")</f>
        <v>208</v>
      </c>
      <c r="B281" s="13" t="s">
        <v>1426</v>
      </c>
      <c r="C281" s="13" t="s">
        <v>1427</v>
      </c>
      <c r="D281" s="13" t="s">
        <v>278</v>
      </c>
      <c r="E281" s="13" t="s">
        <v>200</v>
      </c>
      <c r="F281" s="16" t="s">
        <v>1428</v>
      </c>
      <c r="G281" s="15">
        <v>15696.55</v>
      </c>
      <c r="H281" s="15">
        <v>2000</v>
      </c>
      <c r="I281" s="15" t="s">
        <v>68</v>
      </c>
      <c r="J281" s="13" t="s">
        <v>1421</v>
      </c>
      <c r="K281" s="13" t="s">
        <v>39</v>
      </c>
      <c r="L281" s="20">
        <v>45139</v>
      </c>
      <c r="M281" s="20" t="s">
        <v>1429</v>
      </c>
      <c r="N281" s="20" t="s">
        <v>1430</v>
      </c>
      <c r="O281" s="20" t="s">
        <v>1431</v>
      </c>
      <c r="P281" s="20" t="s">
        <v>1432</v>
      </c>
    </row>
    <row r="282" spans="1:16" s="3" customFormat="1" ht="67.5">
      <c r="A282" s="14" t="str">
        <f>IF(D282="","",COUNTA($D$20:D282)&amp;"")</f>
        <v>209</v>
      </c>
      <c r="B282" s="13" t="s">
        <v>1433</v>
      </c>
      <c r="C282" s="13" t="s">
        <v>1427</v>
      </c>
      <c r="D282" s="13" t="s">
        <v>278</v>
      </c>
      <c r="E282" s="13" t="s">
        <v>200</v>
      </c>
      <c r="F282" s="16" t="s">
        <v>1434</v>
      </c>
      <c r="G282" s="15">
        <v>5289</v>
      </c>
      <c r="H282" s="15">
        <v>500</v>
      </c>
      <c r="I282" s="15" t="s">
        <v>68</v>
      </c>
      <c r="J282" s="13" t="s">
        <v>1421</v>
      </c>
      <c r="K282" s="13" t="s">
        <v>39</v>
      </c>
      <c r="L282" s="20">
        <v>45017</v>
      </c>
      <c r="M282" s="20" t="s">
        <v>1435</v>
      </c>
      <c r="N282" s="20" t="s">
        <v>1436</v>
      </c>
      <c r="O282" s="20" t="s">
        <v>1437</v>
      </c>
      <c r="P282" s="20" t="s">
        <v>1438</v>
      </c>
    </row>
    <row r="283" spans="1:16" s="3" customFormat="1" ht="22.5">
      <c r="A283" s="14" t="str">
        <f>IF(D283="","",COUNTA($D$20:D283)&amp;"")</f>
        <v/>
      </c>
      <c r="B283" s="13" t="s">
        <v>28</v>
      </c>
      <c r="C283" s="13">
        <f>COUNTA(C284:C286)</f>
        <v>3</v>
      </c>
      <c r="D283" s="13"/>
      <c r="E283" s="13"/>
      <c r="F283" s="13"/>
      <c r="G283" s="15">
        <f>SUM(G284:G286)</f>
        <v>252000</v>
      </c>
      <c r="H283" s="15">
        <f>SUM(H284:H286)</f>
        <v>25000</v>
      </c>
      <c r="I283" s="15"/>
      <c r="J283" s="13"/>
      <c r="K283" s="13"/>
      <c r="L283" s="13"/>
      <c r="M283" s="13"/>
      <c r="N283" s="13"/>
      <c r="O283" s="13"/>
      <c r="P283" s="13"/>
    </row>
    <row r="284" spans="1:16" s="3" customFormat="1" ht="112.5">
      <c r="A284" s="14" t="str">
        <f>IF(D284="","",COUNTA($D$20:D284)&amp;"")</f>
        <v>210</v>
      </c>
      <c r="B284" s="13" t="s">
        <v>1439</v>
      </c>
      <c r="C284" s="13" t="s">
        <v>1440</v>
      </c>
      <c r="D284" s="13" t="s">
        <v>1441</v>
      </c>
      <c r="E284" s="13" t="s">
        <v>76</v>
      </c>
      <c r="F284" s="16" t="s">
        <v>1442</v>
      </c>
      <c r="G284" s="15">
        <v>117000</v>
      </c>
      <c r="H284" s="15">
        <v>16000</v>
      </c>
      <c r="I284" s="13" t="s">
        <v>1142</v>
      </c>
      <c r="J284" s="13" t="s">
        <v>851</v>
      </c>
      <c r="K284" s="13" t="s">
        <v>1443</v>
      </c>
      <c r="L284" s="19" t="s">
        <v>90</v>
      </c>
      <c r="M284" s="17" t="s">
        <v>1444</v>
      </c>
      <c r="N284" s="17" t="s">
        <v>1445</v>
      </c>
      <c r="O284" s="17" t="s">
        <v>1446</v>
      </c>
      <c r="P284" s="17" t="s">
        <v>1447</v>
      </c>
    </row>
    <row r="285" spans="1:16" s="3" customFormat="1" ht="67.5">
      <c r="A285" s="14" t="str">
        <f>IF(D285="","",COUNTA($D$20:D285)&amp;"")</f>
        <v>211</v>
      </c>
      <c r="B285" s="13" t="s">
        <v>1448</v>
      </c>
      <c r="C285" s="13" t="s">
        <v>1449</v>
      </c>
      <c r="D285" s="13" t="s">
        <v>579</v>
      </c>
      <c r="E285" s="13" t="s">
        <v>183</v>
      </c>
      <c r="F285" s="16" t="s">
        <v>1450</v>
      </c>
      <c r="G285" s="15">
        <v>100000</v>
      </c>
      <c r="H285" s="15">
        <v>4000</v>
      </c>
      <c r="I285" s="13" t="s">
        <v>1451</v>
      </c>
      <c r="J285" s="13" t="s">
        <v>1452</v>
      </c>
      <c r="K285" s="13" t="s">
        <v>1329</v>
      </c>
      <c r="L285" s="17" t="s">
        <v>90</v>
      </c>
      <c r="M285" s="17" t="s">
        <v>89</v>
      </c>
      <c r="N285" s="17" t="s">
        <v>1266</v>
      </c>
      <c r="O285" s="17" t="s">
        <v>289</v>
      </c>
      <c r="P285" s="17" t="s">
        <v>642</v>
      </c>
    </row>
    <row r="286" spans="1:16" s="3" customFormat="1" ht="90">
      <c r="A286" s="14" t="str">
        <f>IF(D286="","",COUNTA($D$20:D286)&amp;"")</f>
        <v>212</v>
      </c>
      <c r="B286" s="13" t="s">
        <v>1453</v>
      </c>
      <c r="C286" s="13" t="s">
        <v>1374</v>
      </c>
      <c r="D286" s="13" t="s">
        <v>240</v>
      </c>
      <c r="E286" s="13" t="s">
        <v>47</v>
      </c>
      <c r="F286" s="16" t="s">
        <v>1454</v>
      </c>
      <c r="G286" s="15">
        <v>35000</v>
      </c>
      <c r="H286" s="15">
        <v>5000</v>
      </c>
      <c r="I286" s="13" t="s">
        <v>253</v>
      </c>
      <c r="J286" s="13" t="s">
        <v>38</v>
      </c>
      <c r="K286" s="13" t="s">
        <v>1455</v>
      </c>
      <c r="L286" s="20" t="s">
        <v>90</v>
      </c>
      <c r="M286" s="17" t="s">
        <v>1456</v>
      </c>
      <c r="N286" s="17" t="s">
        <v>1457</v>
      </c>
      <c r="O286" s="17" t="s">
        <v>1458</v>
      </c>
      <c r="P286" s="17" t="s">
        <v>1459</v>
      </c>
    </row>
    <row r="287" spans="1:16" s="3" customFormat="1" ht="22.5">
      <c r="A287" s="14" t="str">
        <f>IF(D287="","",COUNTA($D$20:D287)&amp;"")</f>
        <v/>
      </c>
      <c r="B287" s="13" t="s">
        <v>29</v>
      </c>
      <c r="C287" s="13">
        <f>COUNTA(C288:C289)</f>
        <v>2</v>
      </c>
      <c r="D287" s="13"/>
      <c r="E287" s="13"/>
      <c r="F287" s="13"/>
      <c r="G287" s="15">
        <f>SUM(G288:G289)</f>
        <v>26238.1081</v>
      </c>
      <c r="H287" s="15">
        <f>SUM(H288:H289)</f>
        <v>7084</v>
      </c>
      <c r="I287" s="13"/>
      <c r="J287" s="13"/>
      <c r="K287" s="13"/>
      <c r="L287" s="13"/>
      <c r="M287" s="13"/>
      <c r="N287" s="13"/>
      <c r="O287" s="13"/>
      <c r="P287" s="13"/>
    </row>
    <row r="288" spans="1:16" s="3" customFormat="1" ht="67.5">
      <c r="A288" s="14" t="str">
        <f>IF(D288="","",COUNTA($D$20:D288)&amp;"")</f>
        <v>213</v>
      </c>
      <c r="B288" s="13" t="s">
        <v>1460</v>
      </c>
      <c r="C288" s="13" t="s">
        <v>1461</v>
      </c>
      <c r="D288" s="13" t="s">
        <v>250</v>
      </c>
      <c r="E288" s="13" t="s">
        <v>251</v>
      </c>
      <c r="F288" s="16" t="s">
        <v>1462</v>
      </c>
      <c r="G288" s="15">
        <v>20638.1081</v>
      </c>
      <c r="H288" s="15">
        <v>6084</v>
      </c>
      <c r="I288" s="13" t="s">
        <v>287</v>
      </c>
      <c r="J288" s="13" t="s">
        <v>851</v>
      </c>
      <c r="K288" s="13" t="s">
        <v>148</v>
      </c>
      <c r="L288" s="19">
        <v>45261</v>
      </c>
      <c r="M288" s="17" t="s">
        <v>1463</v>
      </c>
      <c r="N288" s="17" t="s">
        <v>1464</v>
      </c>
      <c r="O288" s="17" t="s">
        <v>1465</v>
      </c>
      <c r="P288" s="17" t="s">
        <v>712</v>
      </c>
    </row>
    <row r="289" spans="1:16" s="3" customFormat="1" ht="45">
      <c r="A289" s="14" t="str">
        <f>IF(D289="","",COUNTA($D$20:D289)&amp;"")</f>
        <v>214</v>
      </c>
      <c r="B289" s="13" t="s">
        <v>1466</v>
      </c>
      <c r="C289" s="13" t="s">
        <v>1467</v>
      </c>
      <c r="D289" s="13" t="s">
        <v>278</v>
      </c>
      <c r="E289" s="13" t="s">
        <v>200</v>
      </c>
      <c r="F289" s="16" t="s">
        <v>1468</v>
      </c>
      <c r="G289" s="15">
        <v>5600</v>
      </c>
      <c r="H289" s="15">
        <v>1000</v>
      </c>
      <c r="I289" s="13" t="s">
        <v>185</v>
      </c>
      <c r="J289" s="13" t="s">
        <v>38</v>
      </c>
      <c r="K289" s="13" t="s">
        <v>148</v>
      </c>
      <c r="L289" s="17" t="s">
        <v>90</v>
      </c>
      <c r="M289" s="17" t="s">
        <v>1469</v>
      </c>
      <c r="N289" s="17" t="s">
        <v>90</v>
      </c>
      <c r="O289" s="17" t="s">
        <v>90</v>
      </c>
      <c r="P289" s="17" t="s">
        <v>90</v>
      </c>
    </row>
    <row r="290" spans="1:16" s="3" customFormat="1" ht="22.5">
      <c r="A290" s="14" t="str">
        <f>IF(D290="","",COUNTA($D$20:D290)&amp;"")</f>
        <v/>
      </c>
      <c r="B290" s="13" t="s">
        <v>1470</v>
      </c>
      <c r="C290" s="13">
        <f>C291+C293+C299</f>
        <v>9</v>
      </c>
      <c r="D290" s="13"/>
      <c r="E290" s="13"/>
      <c r="F290" s="13"/>
      <c r="G290" s="15">
        <f>G291+G293+G299</f>
        <v>309374</v>
      </c>
      <c r="H290" s="15">
        <f>H291+H293+H299</f>
        <v>40100</v>
      </c>
      <c r="I290" s="13"/>
      <c r="J290" s="13"/>
      <c r="K290" s="13"/>
      <c r="L290" s="13"/>
      <c r="M290" s="13"/>
      <c r="N290" s="13"/>
      <c r="O290" s="13"/>
      <c r="P290" s="13"/>
    </row>
    <row r="291" spans="1:16" s="3" customFormat="1" ht="22.5">
      <c r="A291" s="14" t="str">
        <f>IF(D291="","",COUNTA($D$20:D291)&amp;"")</f>
        <v/>
      </c>
      <c r="B291" s="13" t="s">
        <v>27</v>
      </c>
      <c r="C291" s="13">
        <f>COUNTA(C292:C292)</f>
        <v>1</v>
      </c>
      <c r="D291" s="13"/>
      <c r="E291" s="13"/>
      <c r="F291" s="13"/>
      <c r="G291" s="15">
        <f>SUM(G292:G292)</f>
        <v>21493</v>
      </c>
      <c r="H291" s="15">
        <f>SUM(H292:H292)</f>
        <v>4000</v>
      </c>
      <c r="I291" s="13"/>
      <c r="J291" s="13"/>
      <c r="K291" s="13"/>
      <c r="L291" s="13"/>
      <c r="M291" s="13"/>
      <c r="N291" s="13"/>
      <c r="O291" s="13"/>
      <c r="P291" s="13"/>
    </row>
    <row r="292" spans="1:16" s="3" customFormat="1" ht="90">
      <c r="A292" s="14" t="str">
        <f>IF(D292="","",COUNTA($D$20:D292)&amp;"")</f>
        <v>215</v>
      </c>
      <c r="B292" s="13" t="s">
        <v>1471</v>
      </c>
      <c r="C292" s="13" t="s">
        <v>1472</v>
      </c>
      <c r="D292" s="13" t="s">
        <v>250</v>
      </c>
      <c r="E292" s="13" t="s">
        <v>251</v>
      </c>
      <c r="F292" s="16" t="s">
        <v>1473</v>
      </c>
      <c r="G292" s="15">
        <v>21493</v>
      </c>
      <c r="H292" s="15">
        <v>4000</v>
      </c>
      <c r="I292" s="15" t="s">
        <v>68</v>
      </c>
      <c r="J292" s="13" t="s">
        <v>38</v>
      </c>
      <c r="K292" s="13" t="s">
        <v>39</v>
      </c>
      <c r="L292" s="20">
        <v>44927</v>
      </c>
      <c r="M292" s="20" t="s">
        <v>39</v>
      </c>
      <c r="N292" s="20" t="s">
        <v>1474</v>
      </c>
      <c r="O292" s="20" t="s">
        <v>1475</v>
      </c>
      <c r="P292" s="20" t="s">
        <v>1476</v>
      </c>
    </row>
    <row r="293" spans="1:16" s="3" customFormat="1" ht="22.5">
      <c r="A293" s="14" t="str">
        <f>IF(D293="","",COUNTA($D$20:D293)&amp;"")</f>
        <v/>
      </c>
      <c r="B293" s="13" t="s">
        <v>28</v>
      </c>
      <c r="C293" s="13">
        <f>COUNTA(C294:C298)</f>
        <v>5</v>
      </c>
      <c r="D293" s="13"/>
      <c r="E293" s="13"/>
      <c r="F293" s="13"/>
      <c r="G293" s="15">
        <f>SUM(G294:G298)</f>
        <v>229927</v>
      </c>
      <c r="H293" s="15">
        <f>SUM(H294:H298)</f>
        <v>18200</v>
      </c>
      <c r="I293" s="15"/>
      <c r="J293" s="13"/>
      <c r="K293" s="13"/>
      <c r="L293" s="13"/>
      <c r="M293" s="13"/>
      <c r="N293" s="13"/>
      <c r="O293" s="13"/>
      <c r="P293" s="13"/>
    </row>
    <row r="294" spans="1:16" s="3" customFormat="1" ht="45">
      <c r="A294" s="14" t="str">
        <f>IF(D294="","",COUNTA($D$20:D294)&amp;"")</f>
        <v>216</v>
      </c>
      <c r="B294" s="13" t="s">
        <v>1477</v>
      </c>
      <c r="C294" s="13" t="s">
        <v>1478</v>
      </c>
      <c r="D294" s="13" t="s">
        <v>250</v>
      </c>
      <c r="E294" s="13" t="s">
        <v>251</v>
      </c>
      <c r="F294" s="16" t="s">
        <v>1479</v>
      </c>
      <c r="G294" s="15">
        <v>132927</v>
      </c>
      <c r="H294" s="15">
        <v>5000</v>
      </c>
      <c r="I294" s="13" t="s">
        <v>253</v>
      </c>
      <c r="J294" s="13" t="s">
        <v>38</v>
      </c>
      <c r="K294" s="13" t="s">
        <v>131</v>
      </c>
      <c r="L294" s="17" t="s">
        <v>90</v>
      </c>
      <c r="M294" s="17" t="s">
        <v>1480</v>
      </c>
      <c r="N294" s="17" t="s">
        <v>1481</v>
      </c>
      <c r="O294" s="17" t="s">
        <v>1482</v>
      </c>
      <c r="P294" s="17" t="s">
        <v>1483</v>
      </c>
    </row>
    <row r="295" spans="1:16" s="3" customFormat="1" ht="67.5">
      <c r="A295" s="14" t="str">
        <f>IF(D295="","",COUNTA($D$20:D295)&amp;"")</f>
        <v>217</v>
      </c>
      <c r="B295" s="13" t="s">
        <v>1484</v>
      </c>
      <c r="C295" s="13" t="s">
        <v>1485</v>
      </c>
      <c r="D295" s="13" t="s">
        <v>315</v>
      </c>
      <c r="E295" s="13" t="s">
        <v>117</v>
      </c>
      <c r="F295" s="16" t="s">
        <v>1486</v>
      </c>
      <c r="G295" s="15">
        <v>81000</v>
      </c>
      <c r="H295" s="15">
        <v>7000</v>
      </c>
      <c r="I295" s="13" t="s">
        <v>130</v>
      </c>
      <c r="J295" s="13" t="s">
        <v>38</v>
      </c>
      <c r="K295" s="13" t="s">
        <v>1487</v>
      </c>
      <c r="L295" s="17" t="s">
        <v>90</v>
      </c>
      <c r="M295" s="17" t="s">
        <v>1488</v>
      </c>
      <c r="N295" s="17" t="s">
        <v>1489</v>
      </c>
      <c r="O295" s="17" t="s">
        <v>1490</v>
      </c>
      <c r="P295" s="17" t="s">
        <v>1491</v>
      </c>
    </row>
    <row r="296" spans="1:16" s="3" customFormat="1" ht="67.5">
      <c r="A296" s="14" t="str">
        <f>IF(D296="","",COUNTA($D$20:D296)&amp;"")</f>
        <v>218</v>
      </c>
      <c r="B296" s="13" t="s">
        <v>1492</v>
      </c>
      <c r="C296" s="13" t="s">
        <v>1493</v>
      </c>
      <c r="D296" s="13" t="s">
        <v>315</v>
      </c>
      <c r="E296" s="13" t="s">
        <v>117</v>
      </c>
      <c r="F296" s="16" t="s">
        <v>1494</v>
      </c>
      <c r="G296" s="15">
        <v>6000</v>
      </c>
      <c r="H296" s="15">
        <v>1500</v>
      </c>
      <c r="I296" s="13" t="s">
        <v>253</v>
      </c>
      <c r="J296" s="13" t="s">
        <v>38</v>
      </c>
      <c r="K296" s="13" t="s">
        <v>445</v>
      </c>
      <c r="L296" s="17" t="s">
        <v>90</v>
      </c>
      <c r="M296" s="17" t="s">
        <v>860</v>
      </c>
      <c r="N296" s="17" t="s">
        <v>1236</v>
      </c>
      <c r="O296" s="17" t="s">
        <v>1234</v>
      </c>
      <c r="P296" s="17" t="s">
        <v>1495</v>
      </c>
    </row>
    <row r="297" spans="1:16" s="3" customFormat="1" ht="67.5">
      <c r="A297" s="14" t="str">
        <f>IF(D297="","",COUNTA($D$20:D297)&amp;"")</f>
        <v>219</v>
      </c>
      <c r="B297" s="13" t="s">
        <v>1496</v>
      </c>
      <c r="C297" s="13" t="s">
        <v>1279</v>
      </c>
      <c r="D297" s="13" t="s">
        <v>458</v>
      </c>
      <c r="E297" s="13" t="s">
        <v>230</v>
      </c>
      <c r="F297" s="16" t="s">
        <v>1497</v>
      </c>
      <c r="G297" s="15">
        <v>5000</v>
      </c>
      <c r="H297" s="15">
        <v>4000</v>
      </c>
      <c r="I297" s="13" t="s">
        <v>88</v>
      </c>
      <c r="J297" s="13" t="s">
        <v>38</v>
      </c>
      <c r="K297" s="17" t="s">
        <v>1498</v>
      </c>
      <c r="L297" s="17" t="s">
        <v>90</v>
      </c>
      <c r="M297" s="17" t="s">
        <v>1499</v>
      </c>
      <c r="N297" s="17" t="s">
        <v>1500</v>
      </c>
      <c r="O297" s="17" t="s">
        <v>1501</v>
      </c>
      <c r="P297" s="17" t="s">
        <v>1502</v>
      </c>
    </row>
    <row r="298" spans="1:16" s="3" customFormat="1" ht="112.5">
      <c r="A298" s="14" t="str">
        <f>IF(D298="","",COUNTA($D$20:D298)&amp;"")</f>
        <v>220</v>
      </c>
      <c r="B298" s="13" t="s">
        <v>1503</v>
      </c>
      <c r="C298" s="13" t="s">
        <v>1504</v>
      </c>
      <c r="D298" s="13" t="s">
        <v>250</v>
      </c>
      <c r="E298" s="13" t="s">
        <v>251</v>
      </c>
      <c r="F298" s="16" t="s">
        <v>1505</v>
      </c>
      <c r="G298" s="15">
        <v>5000</v>
      </c>
      <c r="H298" s="15">
        <v>700</v>
      </c>
      <c r="I298" s="13" t="s">
        <v>253</v>
      </c>
      <c r="J298" s="13" t="s">
        <v>38</v>
      </c>
      <c r="K298" s="13" t="s">
        <v>255</v>
      </c>
      <c r="L298" s="13" t="s">
        <v>90</v>
      </c>
      <c r="M298" s="17" t="s">
        <v>1506</v>
      </c>
      <c r="N298" s="17" t="s">
        <v>1507</v>
      </c>
      <c r="O298" s="17" t="s">
        <v>1508</v>
      </c>
      <c r="P298" s="17" t="s">
        <v>1509</v>
      </c>
    </row>
    <row r="299" spans="1:16" s="3" customFormat="1" ht="22.5">
      <c r="A299" s="14" t="str">
        <f>IF(D299="","",COUNTA($D$20:D299)&amp;"")</f>
        <v/>
      </c>
      <c r="B299" s="13" t="s">
        <v>29</v>
      </c>
      <c r="C299" s="13">
        <f>COUNTA(C300:C302)</f>
        <v>3</v>
      </c>
      <c r="D299" s="13"/>
      <c r="E299" s="13"/>
      <c r="F299" s="13"/>
      <c r="G299" s="15">
        <f>SUM(G300:G302)</f>
        <v>57954</v>
      </c>
      <c r="H299" s="15">
        <f>SUM(H300:H302)</f>
        <v>17900</v>
      </c>
      <c r="I299" s="13"/>
      <c r="J299" s="13"/>
      <c r="K299" s="13"/>
      <c r="L299" s="13"/>
      <c r="M299" s="13"/>
      <c r="N299" s="13"/>
      <c r="O299" s="13"/>
      <c r="P299" s="13"/>
    </row>
    <row r="300" spans="1:16" s="3" customFormat="1" ht="90">
      <c r="A300" s="14" t="str">
        <f>IF(D300="","",COUNTA($D$20:D300)&amp;"")</f>
        <v>221</v>
      </c>
      <c r="B300" s="13" t="s">
        <v>1510</v>
      </c>
      <c r="C300" s="13" t="s">
        <v>1511</v>
      </c>
      <c r="D300" s="13" t="s">
        <v>315</v>
      </c>
      <c r="E300" s="13" t="s">
        <v>117</v>
      </c>
      <c r="F300" s="16" t="s">
        <v>1512</v>
      </c>
      <c r="G300" s="15">
        <v>24000</v>
      </c>
      <c r="H300" s="15">
        <v>2400</v>
      </c>
      <c r="I300" s="13" t="s">
        <v>185</v>
      </c>
      <c r="J300" s="13" t="s">
        <v>38</v>
      </c>
      <c r="K300" s="13" t="s">
        <v>148</v>
      </c>
      <c r="L300" s="19">
        <v>45261</v>
      </c>
      <c r="M300" s="17" t="s">
        <v>1513</v>
      </c>
      <c r="N300" s="17" t="s">
        <v>1514</v>
      </c>
      <c r="O300" s="17" t="s">
        <v>1515</v>
      </c>
      <c r="P300" s="17" t="s">
        <v>1516</v>
      </c>
    </row>
    <row r="301" spans="1:16" s="3" customFormat="1" ht="45">
      <c r="A301" s="14" t="str">
        <f>IF(D301="","",COUNTA($D$20:D301)&amp;"")</f>
        <v>222</v>
      </c>
      <c r="B301" s="13" t="s">
        <v>1517</v>
      </c>
      <c r="C301" s="13" t="s">
        <v>1518</v>
      </c>
      <c r="D301" s="13" t="s">
        <v>579</v>
      </c>
      <c r="E301" s="13" t="s">
        <v>183</v>
      </c>
      <c r="F301" s="16" t="s">
        <v>1519</v>
      </c>
      <c r="G301" s="15">
        <v>20454</v>
      </c>
      <c r="H301" s="15">
        <v>2000</v>
      </c>
      <c r="I301" s="13" t="s">
        <v>185</v>
      </c>
      <c r="J301" s="13" t="s">
        <v>38</v>
      </c>
      <c r="K301" s="13" t="s">
        <v>148</v>
      </c>
      <c r="L301" s="19">
        <v>45170</v>
      </c>
      <c r="M301" s="17" t="s">
        <v>1520</v>
      </c>
      <c r="N301" s="17" t="s">
        <v>1521</v>
      </c>
      <c r="O301" s="17" t="s">
        <v>1522</v>
      </c>
      <c r="P301" s="17" t="s">
        <v>90</v>
      </c>
    </row>
    <row r="302" spans="1:16" s="3" customFormat="1" ht="67.5">
      <c r="A302" s="14" t="str">
        <f>IF(D302="","",COUNTA($D$20:D302)&amp;"")</f>
        <v>223</v>
      </c>
      <c r="B302" s="13" t="s">
        <v>1523</v>
      </c>
      <c r="C302" s="13" t="s">
        <v>1524</v>
      </c>
      <c r="D302" s="13" t="s">
        <v>1525</v>
      </c>
      <c r="E302" s="13" t="s">
        <v>66</v>
      </c>
      <c r="F302" s="16" t="s">
        <v>1526</v>
      </c>
      <c r="G302" s="15">
        <v>13500</v>
      </c>
      <c r="H302" s="15">
        <v>13500</v>
      </c>
      <c r="I302" s="13" t="s">
        <v>1527</v>
      </c>
      <c r="J302" s="13" t="s">
        <v>38</v>
      </c>
      <c r="K302" s="13" t="s">
        <v>148</v>
      </c>
      <c r="L302" s="19">
        <v>45261</v>
      </c>
      <c r="M302" s="17" t="s">
        <v>1528</v>
      </c>
      <c r="N302" s="17" t="s">
        <v>1529</v>
      </c>
      <c r="O302" s="17" t="s">
        <v>1530</v>
      </c>
      <c r="P302" s="17" t="s">
        <v>1531</v>
      </c>
    </row>
    <row r="303" spans="1:16" s="3" customFormat="1" ht="22.5">
      <c r="A303" s="14" t="str">
        <f>IF(D303="","",COUNTA($D$20:D303)&amp;"")</f>
        <v/>
      </c>
      <c r="B303" s="13" t="s">
        <v>1532</v>
      </c>
      <c r="C303" s="13">
        <f>C304+C354+C376+C394+C459+C473+C494+C508</f>
        <v>187</v>
      </c>
      <c r="D303" s="13"/>
      <c r="E303" s="13"/>
      <c r="F303" s="13"/>
      <c r="G303" s="15">
        <f>G304+G354+G376+G394+G459+G473+G494+G508</f>
        <v>8552596.77</v>
      </c>
      <c r="H303" s="15">
        <f>H304+H354+H376+H394+H459+H473+H494+H508</f>
        <v>1829487</v>
      </c>
      <c r="I303" s="13"/>
      <c r="J303" s="13"/>
      <c r="K303" s="13"/>
      <c r="L303" s="13"/>
      <c r="M303" s="13"/>
      <c r="N303" s="13"/>
      <c r="O303" s="13"/>
      <c r="P303" s="13"/>
    </row>
    <row r="304" spans="1:16" s="3" customFormat="1" ht="22.5">
      <c r="A304" s="14" t="str">
        <f>IF(D304="","",COUNTA($D$20:D304)&amp;"")</f>
        <v/>
      </c>
      <c r="B304" s="13" t="s">
        <v>1533</v>
      </c>
      <c r="C304" s="13">
        <f>C305+C319+C336</f>
        <v>46</v>
      </c>
      <c r="D304" s="13"/>
      <c r="E304" s="13"/>
      <c r="F304" s="13"/>
      <c r="G304" s="15">
        <f>G305+G319+G336</f>
        <v>1423368</v>
      </c>
      <c r="H304" s="15">
        <f>H305+H319+H336</f>
        <v>326880</v>
      </c>
      <c r="I304" s="13"/>
      <c r="J304" s="13"/>
      <c r="K304" s="13"/>
      <c r="L304" s="13"/>
      <c r="M304" s="13"/>
      <c r="N304" s="13"/>
      <c r="O304" s="13"/>
      <c r="P304" s="13"/>
    </row>
    <row r="305" spans="1:16" s="3" customFormat="1" ht="22.5">
      <c r="A305" s="14" t="str">
        <f>IF(D305="","",COUNTA($D$20:D305)&amp;"")</f>
        <v/>
      </c>
      <c r="B305" s="13" t="s">
        <v>27</v>
      </c>
      <c r="C305" s="13">
        <f>COUNTA(C306:C318)</f>
        <v>13</v>
      </c>
      <c r="D305" s="13"/>
      <c r="E305" s="13"/>
      <c r="F305" s="13"/>
      <c r="G305" s="15">
        <f>SUM(G306:G318)</f>
        <v>368266</v>
      </c>
      <c r="H305" s="15">
        <f>SUM(H306:H318)</f>
        <v>138500</v>
      </c>
      <c r="I305" s="13"/>
      <c r="J305" s="13"/>
      <c r="K305" s="13"/>
      <c r="L305" s="13"/>
      <c r="M305" s="13"/>
      <c r="N305" s="13"/>
      <c r="O305" s="13"/>
      <c r="P305" s="13"/>
    </row>
    <row r="306" spans="1:16" s="3" customFormat="1" ht="45">
      <c r="A306" s="14" t="str">
        <f>IF(D306="","",COUNTA($D$20:D306)&amp;"")</f>
        <v>224</v>
      </c>
      <c r="B306" s="13" t="s">
        <v>1534</v>
      </c>
      <c r="C306" s="13" t="s">
        <v>1535</v>
      </c>
      <c r="D306" s="13" t="s">
        <v>344</v>
      </c>
      <c r="E306" s="13" t="s">
        <v>345</v>
      </c>
      <c r="F306" s="16" t="s">
        <v>1536</v>
      </c>
      <c r="G306" s="15">
        <v>115000</v>
      </c>
      <c r="H306" s="15">
        <v>50000</v>
      </c>
      <c r="I306" s="15" t="s">
        <v>321</v>
      </c>
      <c r="J306" s="13" t="s">
        <v>38</v>
      </c>
      <c r="K306" s="13" t="s">
        <v>39</v>
      </c>
      <c r="L306" s="19">
        <v>45170</v>
      </c>
      <c r="M306" s="19" t="s">
        <v>1537</v>
      </c>
      <c r="N306" s="19" t="s">
        <v>1538</v>
      </c>
      <c r="O306" s="19" t="s">
        <v>1539</v>
      </c>
      <c r="P306" s="19" t="s">
        <v>39</v>
      </c>
    </row>
    <row r="307" spans="1:16" s="3" customFormat="1" ht="90">
      <c r="A307" s="14" t="str">
        <f>IF(D307="","",COUNTA($D$20:D307)&amp;"")</f>
        <v>225</v>
      </c>
      <c r="B307" s="13" t="s">
        <v>1540</v>
      </c>
      <c r="C307" s="13" t="s">
        <v>1541</v>
      </c>
      <c r="D307" s="13" t="s">
        <v>1125</v>
      </c>
      <c r="E307" s="13" t="s">
        <v>345</v>
      </c>
      <c r="F307" s="16" t="s">
        <v>1542</v>
      </c>
      <c r="G307" s="15">
        <v>109900</v>
      </c>
      <c r="H307" s="15">
        <v>40000</v>
      </c>
      <c r="I307" s="15" t="s">
        <v>321</v>
      </c>
      <c r="J307" s="13" t="s">
        <v>192</v>
      </c>
      <c r="K307" s="13" t="s">
        <v>39</v>
      </c>
      <c r="L307" s="19">
        <v>45261</v>
      </c>
      <c r="M307" s="20" t="s">
        <v>1543</v>
      </c>
      <c r="N307" s="20" t="s">
        <v>1544</v>
      </c>
      <c r="O307" s="20" t="s">
        <v>1545</v>
      </c>
      <c r="P307" s="20" t="s">
        <v>1546</v>
      </c>
    </row>
    <row r="308" spans="1:16" s="3" customFormat="1" ht="67.5">
      <c r="A308" s="14" t="str">
        <f>IF(D308="","",COUNTA($D$20:D308)&amp;"")</f>
        <v>226</v>
      </c>
      <c r="B308" s="13" t="s">
        <v>1547</v>
      </c>
      <c r="C308" s="13" t="s">
        <v>1548</v>
      </c>
      <c r="D308" s="13" t="s">
        <v>1175</v>
      </c>
      <c r="E308" s="13" t="s">
        <v>345</v>
      </c>
      <c r="F308" s="16" t="s">
        <v>1549</v>
      </c>
      <c r="G308" s="15">
        <v>22629</v>
      </c>
      <c r="H308" s="15">
        <v>8000</v>
      </c>
      <c r="I308" s="13" t="s">
        <v>321</v>
      </c>
      <c r="J308" s="13" t="s">
        <v>38</v>
      </c>
      <c r="K308" s="13" t="s">
        <v>39</v>
      </c>
      <c r="L308" s="19">
        <v>45170</v>
      </c>
      <c r="M308" s="19" t="s">
        <v>1550</v>
      </c>
      <c r="N308" s="19" t="s">
        <v>1551</v>
      </c>
      <c r="O308" s="19" t="s">
        <v>1552</v>
      </c>
      <c r="P308" s="19" t="s">
        <v>1553</v>
      </c>
    </row>
    <row r="309" spans="1:16" s="3" customFormat="1" ht="45">
      <c r="A309" s="14" t="str">
        <f>IF(D309="","",COUNTA($D$20:D309)&amp;"")</f>
        <v>227</v>
      </c>
      <c r="B309" s="13" t="s">
        <v>1554</v>
      </c>
      <c r="C309" s="13" t="s">
        <v>1555</v>
      </c>
      <c r="D309" s="13" t="s">
        <v>1556</v>
      </c>
      <c r="E309" s="13" t="s">
        <v>345</v>
      </c>
      <c r="F309" s="16" t="s">
        <v>1557</v>
      </c>
      <c r="G309" s="15">
        <v>20000</v>
      </c>
      <c r="H309" s="15">
        <v>8000</v>
      </c>
      <c r="I309" s="13" t="s">
        <v>68</v>
      </c>
      <c r="J309" s="13" t="s">
        <v>1265</v>
      </c>
      <c r="K309" s="13" t="s">
        <v>39</v>
      </c>
      <c r="L309" s="17" t="s">
        <v>90</v>
      </c>
      <c r="M309" s="19" t="s">
        <v>1558</v>
      </c>
      <c r="N309" s="19" t="s">
        <v>1559</v>
      </c>
      <c r="O309" s="19" t="s">
        <v>1560</v>
      </c>
      <c r="P309" s="19" t="s">
        <v>1561</v>
      </c>
    </row>
    <row r="310" spans="1:16" s="3" customFormat="1" ht="112.5">
      <c r="A310" s="14" t="str">
        <f>IF(D310="","",COUNTA($D$20:D310)&amp;"")</f>
        <v>228</v>
      </c>
      <c r="B310" s="13" t="s">
        <v>1562</v>
      </c>
      <c r="C310" s="13" t="s">
        <v>1563</v>
      </c>
      <c r="D310" s="13" t="s">
        <v>1556</v>
      </c>
      <c r="E310" s="13" t="s">
        <v>262</v>
      </c>
      <c r="F310" s="16" t="s">
        <v>1564</v>
      </c>
      <c r="G310" s="15">
        <v>20000</v>
      </c>
      <c r="H310" s="15">
        <v>2500</v>
      </c>
      <c r="I310" s="15" t="s">
        <v>321</v>
      </c>
      <c r="J310" s="13" t="s">
        <v>38</v>
      </c>
      <c r="K310" s="13" t="s">
        <v>1565</v>
      </c>
      <c r="L310" s="20">
        <v>44986</v>
      </c>
      <c r="M310" s="20" t="s">
        <v>1566</v>
      </c>
      <c r="N310" s="20" t="s">
        <v>1567</v>
      </c>
      <c r="O310" s="20" t="s">
        <v>1568</v>
      </c>
      <c r="P310" s="20" t="s">
        <v>1569</v>
      </c>
    </row>
    <row r="311" spans="1:16" s="3" customFormat="1" ht="67.5">
      <c r="A311" s="14" t="str">
        <f>IF(D311="","",COUNTA($D$20:D311)&amp;"")</f>
        <v>229</v>
      </c>
      <c r="B311" s="13" t="s">
        <v>1570</v>
      </c>
      <c r="C311" s="13" t="s">
        <v>1571</v>
      </c>
      <c r="D311" s="13" t="s">
        <v>315</v>
      </c>
      <c r="E311" s="13" t="s">
        <v>117</v>
      </c>
      <c r="F311" s="16" t="s">
        <v>1572</v>
      </c>
      <c r="G311" s="15">
        <v>15997</v>
      </c>
      <c r="H311" s="15">
        <v>2000</v>
      </c>
      <c r="I311" s="15" t="s">
        <v>68</v>
      </c>
      <c r="J311" s="13" t="s">
        <v>38</v>
      </c>
      <c r="K311" s="13" t="s">
        <v>39</v>
      </c>
      <c r="L311" s="20">
        <v>44986</v>
      </c>
      <c r="M311" s="17" t="s">
        <v>39</v>
      </c>
      <c r="N311" s="17" t="s">
        <v>1573</v>
      </c>
      <c r="O311" s="17" t="s">
        <v>1574</v>
      </c>
      <c r="P311" s="17" t="s">
        <v>1575</v>
      </c>
    </row>
    <row r="312" spans="1:16" s="3" customFormat="1" ht="45">
      <c r="A312" s="14" t="str">
        <f>IF(D312="","",COUNTA($D$20:D312)&amp;"")</f>
        <v>230</v>
      </c>
      <c r="B312" s="13" t="s">
        <v>1576</v>
      </c>
      <c r="C312" s="13" t="s">
        <v>1577</v>
      </c>
      <c r="D312" s="13" t="s">
        <v>344</v>
      </c>
      <c r="E312" s="13" t="s">
        <v>345</v>
      </c>
      <c r="F312" s="16" t="s">
        <v>1578</v>
      </c>
      <c r="G312" s="15">
        <v>12000</v>
      </c>
      <c r="H312" s="15">
        <v>10000</v>
      </c>
      <c r="I312" s="15" t="s">
        <v>68</v>
      </c>
      <c r="J312" s="13" t="s">
        <v>38</v>
      </c>
      <c r="K312" s="13" t="s">
        <v>39</v>
      </c>
      <c r="L312" s="19">
        <v>45170</v>
      </c>
      <c r="M312" s="19" t="s">
        <v>1537</v>
      </c>
      <c r="N312" s="19" t="s">
        <v>1538</v>
      </c>
      <c r="O312" s="19" t="s">
        <v>1539</v>
      </c>
      <c r="P312" s="19" t="s">
        <v>39</v>
      </c>
    </row>
    <row r="313" spans="1:16" s="3" customFormat="1" ht="67.5">
      <c r="A313" s="14" t="str">
        <f>IF(D313="","",COUNTA($D$20:D313)&amp;"")</f>
        <v>231</v>
      </c>
      <c r="B313" s="13" t="s">
        <v>1579</v>
      </c>
      <c r="C313" s="13" t="s">
        <v>1580</v>
      </c>
      <c r="D313" s="13" t="s">
        <v>344</v>
      </c>
      <c r="E313" s="13" t="s">
        <v>345</v>
      </c>
      <c r="F313" s="16" t="s">
        <v>1581</v>
      </c>
      <c r="G313" s="15">
        <v>10910</v>
      </c>
      <c r="H313" s="15">
        <v>3000</v>
      </c>
      <c r="I313" s="13" t="s">
        <v>321</v>
      </c>
      <c r="J313" s="13" t="s">
        <v>38</v>
      </c>
      <c r="K313" s="13" t="s">
        <v>39</v>
      </c>
      <c r="L313" s="19">
        <v>44986</v>
      </c>
      <c r="M313" s="19" t="s">
        <v>1582</v>
      </c>
      <c r="N313" s="19" t="s">
        <v>1538</v>
      </c>
      <c r="O313" s="19" t="s">
        <v>1539</v>
      </c>
      <c r="P313" s="19" t="s">
        <v>1177</v>
      </c>
    </row>
    <row r="314" spans="1:16" s="3" customFormat="1" ht="67.5">
      <c r="A314" s="14" t="str">
        <f>IF(D314="","",COUNTA($D$20:D314)&amp;"")</f>
        <v>232</v>
      </c>
      <c r="B314" s="13" t="s">
        <v>1583</v>
      </c>
      <c r="C314" s="13" t="s">
        <v>1584</v>
      </c>
      <c r="D314" s="13" t="s">
        <v>261</v>
      </c>
      <c r="E314" s="13" t="s">
        <v>262</v>
      </c>
      <c r="F314" s="16" t="s">
        <v>1585</v>
      </c>
      <c r="G314" s="15">
        <v>10700</v>
      </c>
      <c r="H314" s="15">
        <v>5000</v>
      </c>
      <c r="I314" s="15" t="s">
        <v>321</v>
      </c>
      <c r="J314" s="13" t="s">
        <v>38</v>
      </c>
      <c r="K314" s="13" t="s">
        <v>39</v>
      </c>
      <c r="L314" s="27" t="s">
        <v>1586</v>
      </c>
      <c r="M314" s="20" t="s">
        <v>1587</v>
      </c>
      <c r="N314" s="20" t="s">
        <v>39</v>
      </c>
      <c r="O314" s="20" t="s">
        <v>1204</v>
      </c>
      <c r="P314" s="20" t="s">
        <v>1588</v>
      </c>
    </row>
    <row r="315" spans="1:16" s="3" customFormat="1" ht="67.5">
      <c r="A315" s="14" t="str">
        <f>IF(D315="","",COUNTA($D$20:D315)&amp;"")</f>
        <v>233</v>
      </c>
      <c r="B315" s="13" t="s">
        <v>1589</v>
      </c>
      <c r="C315" s="13" t="s">
        <v>1590</v>
      </c>
      <c r="D315" s="13" t="s">
        <v>344</v>
      </c>
      <c r="E315" s="13" t="s">
        <v>345</v>
      </c>
      <c r="F315" s="16" t="s">
        <v>1591</v>
      </c>
      <c r="G315" s="15">
        <v>10130</v>
      </c>
      <c r="H315" s="15">
        <v>3000</v>
      </c>
      <c r="I315" s="15" t="s">
        <v>68</v>
      </c>
      <c r="J315" s="13" t="s">
        <v>38</v>
      </c>
      <c r="K315" s="13" t="s">
        <v>39</v>
      </c>
      <c r="L315" s="19">
        <v>45170</v>
      </c>
      <c r="M315" s="19" t="s">
        <v>1592</v>
      </c>
      <c r="N315" s="19" t="s">
        <v>1592</v>
      </c>
      <c r="O315" s="19" t="s">
        <v>1592</v>
      </c>
      <c r="P315" s="19" t="s">
        <v>1592</v>
      </c>
    </row>
    <row r="316" spans="1:16" s="3" customFormat="1" ht="45">
      <c r="A316" s="14" t="str">
        <f>IF(D316="","",COUNTA($D$20:D316)&amp;"")</f>
        <v>234</v>
      </c>
      <c r="B316" s="13" t="s">
        <v>1593</v>
      </c>
      <c r="C316" s="13" t="s">
        <v>1594</v>
      </c>
      <c r="D316" s="13" t="s">
        <v>344</v>
      </c>
      <c r="E316" s="13" t="s">
        <v>345</v>
      </c>
      <c r="F316" s="16" t="s">
        <v>1595</v>
      </c>
      <c r="G316" s="15">
        <v>10000</v>
      </c>
      <c r="H316" s="15">
        <v>3000</v>
      </c>
      <c r="I316" s="15" t="s">
        <v>68</v>
      </c>
      <c r="J316" s="13" t="s">
        <v>38</v>
      </c>
      <c r="K316" s="13" t="s">
        <v>39</v>
      </c>
      <c r="L316" s="19">
        <v>45170</v>
      </c>
      <c r="M316" s="19" t="s">
        <v>1537</v>
      </c>
      <c r="N316" s="19" t="s">
        <v>1538</v>
      </c>
      <c r="O316" s="19" t="s">
        <v>1539</v>
      </c>
      <c r="P316" s="19" t="s">
        <v>39</v>
      </c>
    </row>
    <row r="317" spans="1:16" s="3" customFormat="1" ht="90">
      <c r="A317" s="14" t="str">
        <f>IF(D317="","",COUNTA($D$20:D317)&amp;"")</f>
        <v>235</v>
      </c>
      <c r="B317" s="13" t="s">
        <v>1596</v>
      </c>
      <c r="C317" s="13" t="s">
        <v>1597</v>
      </c>
      <c r="D317" s="13" t="s">
        <v>261</v>
      </c>
      <c r="E317" s="13" t="s">
        <v>262</v>
      </c>
      <c r="F317" s="16" t="s">
        <v>1598</v>
      </c>
      <c r="G317" s="15">
        <v>6000</v>
      </c>
      <c r="H317" s="15">
        <v>3000</v>
      </c>
      <c r="I317" s="15" t="s">
        <v>321</v>
      </c>
      <c r="J317" s="13" t="s">
        <v>38</v>
      </c>
      <c r="K317" s="13" t="s">
        <v>39</v>
      </c>
      <c r="L317" s="20">
        <v>44927</v>
      </c>
      <c r="M317" s="20" t="s">
        <v>39</v>
      </c>
      <c r="N317" s="20" t="s">
        <v>1588</v>
      </c>
      <c r="O317" s="20" t="s">
        <v>1588</v>
      </c>
      <c r="P317" s="20" t="s">
        <v>1599</v>
      </c>
    </row>
    <row r="318" spans="1:16" s="3" customFormat="1" ht="67.5">
      <c r="A318" s="14" t="str">
        <f>IF(D318="","",COUNTA($D$20:D318)&amp;"")</f>
        <v>236</v>
      </c>
      <c r="B318" s="13" t="s">
        <v>1600</v>
      </c>
      <c r="C318" s="13" t="s">
        <v>1601</v>
      </c>
      <c r="D318" s="13" t="s">
        <v>1602</v>
      </c>
      <c r="E318" s="13" t="s">
        <v>345</v>
      </c>
      <c r="F318" s="16" t="s">
        <v>1603</v>
      </c>
      <c r="G318" s="15">
        <v>5000</v>
      </c>
      <c r="H318" s="15">
        <v>1000</v>
      </c>
      <c r="I318" s="13" t="s">
        <v>68</v>
      </c>
      <c r="J318" s="13" t="s">
        <v>38</v>
      </c>
      <c r="K318" s="13" t="s">
        <v>39</v>
      </c>
      <c r="L318" s="19">
        <v>44986</v>
      </c>
      <c r="M318" s="19" t="s">
        <v>1604</v>
      </c>
      <c r="N318" s="19" t="s">
        <v>1605</v>
      </c>
      <c r="O318" s="17" t="s">
        <v>90</v>
      </c>
      <c r="P318" s="17" t="s">
        <v>90</v>
      </c>
    </row>
    <row r="319" spans="1:16" s="3" customFormat="1" ht="22.5">
      <c r="A319" s="14" t="str">
        <f>IF(D319="","",COUNTA($D$20:D319)&amp;"")</f>
        <v/>
      </c>
      <c r="B319" s="13" t="s">
        <v>28</v>
      </c>
      <c r="C319" s="13">
        <f>COUNTA(C320:C335)</f>
        <v>16</v>
      </c>
      <c r="D319" s="13"/>
      <c r="E319" s="13"/>
      <c r="F319" s="13"/>
      <c r="G319" s="15">
        <f>SUM(G320:G335)</f>
        <v>587846</v>
      </c>
      <c r="H319" s="15">
        <f>SUM(H320:H335)</f>
        <v>122500</v>
      </c>
      <c r="I319" s="15"/>
      <c r="J319" s="13"/>
      <c r="K319" s="13"/>
      <c r="L319" s="13"/>
      <c r="M319" s="13"/>
      <c r="N319" s="13"/>
      <c r="O319" s="13"/>
      <c r="P319" s="13"/>
    </row>
    <row r="320" spans="1:16" s="3" customFormat="1" ht="67.5">
      <c r="A320" s="14" t="str">
        <f>IF(D320="","",COUNTA($D$20:D320)&amp;"")</f>
        <v>237</v>
      </c>
      <c r="B320" s="13" t="s">
        <v>1606</v>
      </c>
      <c r="C320" s="13" t="s">
        <v>1607</v>
      </c>
      <c r="D320" s="13" t="s">
        <v>1175</v>
      </c>
      <c r="E320" s="13" t="s">
        <v>345</v>
      </c>
      <c r="F320" s="16" t="s">
        <v>1608</v>
      </c>
      <c r="G320" s="15">
        <v>170000</v>
      </c>
      <c r="H320" s="15">
        <v>17000</v>
      </c>
      <c r="I320" s="13" t="s">
        <v>222</v>
      </c>
      <c r="J320" s="13" t="s">
        <v>38</v>
      </c>
      <c r="K320" s="13" t="s">
        <v>1609</v>
      </c>
      <c r="L320" s="19">
        <v>44927</v>
      </c>
      <c r="M320" s="17" t="s">
        <v>1610</v>
      </c>
      <c r="N320" s="13" t="s">
        <v>90</v>
      </c>
      <c r="O320" s="13" t="s">
        <v>90</v>
      </c>
      <c r="P320" s="13" t="s">
        <v>90</v>
      </c>
    </row>
    <row r="321" spans="1:16" s="3" customFormat="1" ht="67.5">
      <c r="A321" s="14" t="str">
        <f>IF(D321="","",COUNTA($D$20:D321)&amp;"")</f>
        <v>238</v>
      </c>
      <c r="B321" s="13" t="s">
        <v>1611</v>
      </c>
      <c r="C321" s="13" t="s">
        <v>1612</v>
      </c>
      <c r="D321" s="13" t="s">
        <v>344</v>
      </c>
      <c r="E321" s="13" t="s">
        <v>345</v>
      </c>
      <c r="F321" s="16" t="s">
        <v>1613</v>
      </c>
      <c r="G321" s="15">
        <v>82300</v>
      </c>
      <c r="H321" s="15">
        <v>1000</v>
      </c>
      <c r="I321" s="13" t="s">
        <v>253</v>
      </c>
      <c r="J321" s="13" t="s">
        <v>38</v>
      </c>
      <c r="K321" s="13" t="s">
        <v>148</v>
      </c>
      <c r="L321" s="19">
        <v>45261</v>
      </c>
      <c r="M321" s="17" t="s">
        <v>1614</v>
      </c>
      <c r="N321" s="17" t="s">
        <v>1615</v>
      </c>
      <c r="O321" s="17" t="s">
        <v>1616</v>
      </c>
      <c r="P321" s="17" t="s">
        <v>1617</v>
      </c>
    </row>
    <row r="322" spans="1:16" s="3" customFormat="1" ht="67.5">
      <c r="A322" s="14" t="str">
        <f>IF(D322="","",COUNTA($D$20:D322)&amp;"")</f>
        <v>239</v>
      </c>
      <c r="B322" s="13" t="s">
        <v>1618</v>
      </c>
      <c r="C322" s="13" t="s">
        <v>1619</v>
      </c>
      <c r="D322" s="13" t="s">
        <v>261</v>
      </c>
      <c r="E322" s="13" t="s">
        <v>262</v>
      </c>
      <c r="F322" s="16" t="s">
        <v>1620</v>
      </c>
      <c r="G322" s="15">
        <v>63000</v>
      </c>
      <c r="H322" s="15">
        <v>20000</v>
      </c>
      <c r="I322" s="13" t="s">
        <v>88</v>
      </c>
      <c r="J322" s="13" t="s">
        <v>38</v>
      </c>
      <c r="K322" s="13" t="s">
        <v>1621</v>
      </c>
      <c r="L322" s="17" t="s">
        <v>90</v>
      </c>
      <c r="M322" s="20" t="s">
        <v>1588</v>
      </c>
      <c r="N322" s="20" t="s">
        <v>1599</v>
      </c>
      <c r="O322" s="20" t="s">
        <v>1622</v>
      </c>
      <c r="P322" s="20" t="s">
        <v>1622</v>
      </c>
    </row>
    <row r="323" spans="1:17" s="3" customFormat="1" ht="67.5">
      <c r="A323" s="14" t="str">
        <f>IF(D323="","",COUNTA($D$20:D323)&amp;"")</f>
        <v>240</v>
      </c>
      <c r="B323" s="13" t="s">
        <v>1623</v>
      </c>
      <c r="C323" s="13" t="s">
        <v>1624</v>
      </c>
      <c r="D323" s="13" t="s">
        <v>344</v>
      </c>
      <c r="E323" s="13" t="s">
        <v>345</v>
      </c>
      <c r="F323" s="16" t="s">
        <v>1625</v>
      </c>
      <c r="G323" s="15">
        <v>50000</v>
      </c>
      <c r="H323" s="15">
        <v>15000</v>
      </c>
      <c r="I323" s="13" t="s">
        <v>222</v>
      </c>
      <c r="J323" s="13" t="s">
        <v>38</v>
      </c>
      <c r="K323" s="13" t="s">
        <v>1342</v>
      </c>
      <c r="L323" s="17" t="s">
        <v>90</v>
      </c>
      <c r="M323" s="13" t="s">
        <v>1626</v>
      </c>
      <c r="N323" s="13" t="s">
        <v>1627</v>
      </c>
      <c r="O323" s="13" t="s">
        <v>1628</v>
      </c>
      <c r="P323" s="13" t="s">
        <v>1629</v>
      </c>
      <c r="Q323" s="13"/>
    </row>
    <row r="324" spans="1:16" s="3" customFormat="1" ht="45">
      <c r="A324" s="14" t="str">
        <f>IF(D324="","",COUNTA($D$20:D324)&amp;"")</f>
        <v>241</v>
      </c>
      <c r="B324" s="13" t="s">
        <v>1630</v>
      </c>
      <c r="C324" s="13" t="s">
        <v>1631</v>
      </c>
      <c r="D324" s="13" t="s">
        <v>344</v>
      </c>
      <c r="E324" s="13" t="s">
        <v>345</v>
      </c>
      <c r="F324" s="16" t="s">
        <v>1632</v>
      </c>
      <c r="G324" s="15">
        <v>35000</v>
      </c>
      <c r="H324" s="15">
        <v>5000</v>
      </c>
      <c r="I324" s="13" t="s">
        <v>253</v>
      </c>
      <c r="J324" s="13" t="s">
        <v>38</v>
      </c>
      <c r="K324" s="13" t="s">
        <v>1177</v>
      </c>
      <c r="L324" s="17" t="s">
        <v>90</v>
      </c>
      <c r="M324" s="17" t="s">
        <v>1633</v>
      </c>
      <c r="N324" s="19" t="s">
        <v>1539</v>
      </c>
      <c r="O324" s="17" t="s">
        <v>1634</v>
      </c>
      <c r="P324" s="17" t="s">
        <v>1177</v>
      </c>
    </row>
    <row r="325" spans="1:16" s="3" customFormat="1" ht="45">
      <c r="A325" s="14" t="str">
        <f>IF(D325="","",COUNTA($D$20:D325)&amp;"")</f>
        <v>242</v>
      </c>
      <c r="B325" s="13" t="s">
        <v>1635</v>
      </c>
      <c r="C325" s="13" t="s">
        <v>1636</v>
      </c>
      <c r="D325" s="13" t="s">
        <v>579</v>
      </c>
      <c r="E325" s="13" t="s">
        <v>183</v>
      </c>
      <c r="F325" s="16" t="s">
        <v>1637</v>
      </c>
      <c r="G325" s="15">
        <v>33946</v>
      </c>
      <c r="H325" s="15">
        <v>20000</v>
      </c>
      <c r="I325" s="13" t="s">
        <v>88</v>
      </c>
      <c r="J325" s="13" t="s">
        <v>38</v>
      </c>
      <c r="K325" s="13" t="s">
        <v>1329</v>
      </c>
      <c r="L325" s="17" t="s">
        <v>90</v>
      </c>
      <c r="M325" s="17" t="s">
        <v>1638</v>
      </c>
      <c r="N325" s="17" t="s">
        <v>1639</v>
      </c>
      <c r="O325" s="17" t="s">
        <v>1520</v>
      </c>
      <c r="P325" s="17" t="s">
        <v>1521</v>
      </c>
    </row>
    <row r="326" spans="1:16" s="3" customFormat="1" ht="45">
      <c r="A326" s="14" t="str">
        <f>IF(D326="","",COUNTA($D$20:D326)&amp;"")</f>
        <v>243</v>
      </c>
      <c r="B326" s="13" t="s">
        <v>1640</v>
      </c>
      <c r="C326" s="13" t="s">
        <v>1641</v>
      </c>
      <c r="D326" s="13" t="s">
        <v>579</v>
      </c>
      <c r="E326" s="13" t="s">
        <v>183</v>
      </c>
      <c r="F326" s="16" t="s">
        <v>1642</v>
      </c>
      <c r="G326" s="15">
        <v>30000</v>
      </c>
      <c r="H326" s="15">
        <v>5000</v>
      </c>
      <c r="I326" s="13" t="s">
        <v>88</v>
      </c>
      <c r="J326" s="13" t="s">
        <v>38</v>
      </c>
      <c r="K326" s="13" t="s">
        <v>1329</v>
      </c>
      <c r="L326" s="17" t="s">
        <v>90</v>
      </c>
      <c r="M326" s="17" t="s">
        <v>1638</v>
      </c>
      <c r="N326" s="17" t="s">
        <v>1639</v>
      </c>
      <c r="O326" s="17" t="s">
        <v>1520</v>
      </c>
      <c r="P326" s="17" t="s">
        <v>1643</v>
      </c>
    </row>
    <row r="327" spans="1:16" s="3" customFormat="1" ht="112.5">
      <c r="A327" s="14" t="str">
        <f>IF(D327="","",COUNTA($D$20:D327)&amp;"")</f>
        <v>244</v>
      </c>
      <c r="B327" s="13" t="s">
        <v>1644</v>
      </c>
      <c r="C327" s="13" t="s">
        <v>1645</v>
      </c>
      <c r="D327" s="13" t="s">
        <v>1556</v>
      </c>
      <c r="E327" s="13" t="s">
        <v>385</v>
      </c>
      <c r="F327" s="16" t="s">
        <v>1646</v>
      </c>
      <c r="G327" s="15">
        <v>30000</v>
      </c>
      <c r="H327" s="15">
        <v>5000</v>
      </c>
      <c r="I327" s="13" t="s">
        <v>88</v>
      </c>
      <c r="J327" s="13" t="s">
        <v>38</v>
      </c>
      <c r="K327" s="13" t="s">
        <v>1647</v>
      </c>
      <c r="L327" s="17" t="s">
        <v>90</v>
      </c>
      <c r="M327" s="17" t="s">
        <v>1648</v>
      </c>
      <c r="N327" s="17" t="s">
        <v>1649</v>
      </c>
      <c r="O327" s="17" t="s">
        <v>1650</v>
      </c>
      <c r="P327" s="17" t="s">
        <v>1647</v>
      </c>
    </row>
    <row r="328" spans="1:16" s="3" customFormat="1" ht="45">
      <c r="A328" s="14" t="str">
        <f>IF(D328="","",COUNTA($D$20:D328)&amp;"")</f>
        <v>245</v>
      </c>
      <c r="B328" s="13" t="s">
        <v>1651</v>
      </c>
      <c r="C328" s="13" t="s">
        <v>1652</v>
      </c>
      <c r="D328" s="13" t="s">
        <v>344</v>
      </c>
      <c r="E328" s="13" t="s">
        <v>345</v>
      </c>
      <c r="F328" s="16" t="s">
        <v>1653</v>
      </c>
      <c r="G328" s="15">
        <v>20000</v>
      </c>
      <c r="H328" s="15">
        <v>10000</v>
      </c>
      <c r="I328" s="13" t="s">
        <v>222</v>
      </c>
      <c r="J328" s="13" t="s">
        <v>38</v>
      </c>
      <c r="K328" s="13" t="s">
        <v>445</v>
      </c>
      <c r="L328" s="17" t="s">
        <v>90</v>
      </c>
      <c r="M328" s="17" t="s">
        <v>1654</v>
      </c>
      <c r="N328" s="17" t="s">
        <v>1177</v>
      </c>
      <c r="O328" s="17" t="s">
        <v>445</v>
      </c>
      <c r="P328" s="17" t="s">
        <v>1655</v>
      </c>
    </row>
    <row r="329" spans="1:16" s="3" customFormat="1" ht="67.5">
      <c r="A329" s="14" t="str">
        <f>IF(D329="","",COUNTA($D$20:D329)&amp;"")</f>
        <v>246</v>
      </c>
      <c r="B329" s="13" t="s">
        <v>1656</v>
      </c>
      <c r="C329" s="13" t="s">
        <v>1657</v>
      </c>
      <c r="D329" s="13" t="s">
        <v>344</v>
      </c>
      <c r="E329" s="13" t="s">
        <v>345</v>
      </c>
      <c r="F329" s="16" t="s">
        <v>1658</v>
      </c>
      <c r="G329" s="15">
        <v>20000</v>
      </c>
      <c r="H329" s="15">
        <v>6000</v>
      </c>
      <c r="I329" s="13" t="s">
        <v>253</v>
      </c>
      <c r="J329" s="13" t="s">
        <v>38</v>
      </c>
      <c r="K329" s="13" t="s">
        <v>1659</v>
      </c>
      <c r="L329" s="17" t="s">
        <v>90</v>
      </c>
      <c r="M329" s="17" t="s">
        <v>1660</v>
      </c>
      <c r="N329" s="17" t="s">
        <v>1177</v>
      </c>
      <c r="O329" s="17" t="s">
        <v>445</v>
      </c>
      <c r="P329" s="17" t="s">
        <v>1661</v>
      </c>
    </row>
    <row r="330" spans="1:16" s="3" customFormat="1" ht="67.5">
      <c r="A330" s="14" t="str">
        <f>IF(D330="","",COUNTA($D$20:D330)&amp;"")</f>
        <v>247</v>
      </c>
      <c r="B330" s="13" t="s">
        <v>1662</v>
      </c>
      <c r="C330" s="13" t="s">
        <v>1619</v>
      </c>
      <c r="D330" s="13" t="s">
        <v>261</v>
      </c>
      <c r="E330" s="13" t="s">
        <v>262</v>
      </c>
      <c r="F330" s="16" t="s">
        <v>1663</v>
      </c>
      <c r="G330" s="15">
        <v>16000</v>
      </c>
      <c r="H330" s="15">
        <v>3000</v>
      </c>
      <c r="I330" s="13" t="s">
        <v>88</v>
      </c>
      <c r="J330" s="13" t="s">
        <v>38</v>
      </c>
      <c r="K330" s="13" t="s">
        <v>1664</v>
      </c>
      <c r="L330" s="17" t="s">
        <v>90</v>
      </c>
      <c r="M330" s="20" t="s">
        <v>1588</v>
      </c>
      <c r="N330" s="20" t="s">
        <v>1599</v>
      </c>
      <c r="O330" s="20" t="s">
        <v>1665</v>
      </c>
      <c r="P330" s="20" t="s">
        <v>1665</v>
      </c>
    </row>
    <row r="331" spans="1:16" s="3" customFormat="1" ht="67.5">
      <c r="A331" s="14" t="str">
        <f>IF(D331="","",COUNTA($D$20:D331)&amp;"")</f>
        <v>248</v>
      </c>
      <c r="B331" s="13" t="s">
        <v>1666</v>
      </c>
      <c r="C331" s="13" t="s">
        <v>1667</v>
      </c>
      <c r="D331" s="13" t="s">
        <v>261</v>
      </c>
      <c r="E331" s="13" t="s">
        <v>262</v>
      </c>
      <c r="F331" s="16" t="s">
        <v>1668</v>
      </c>
      <c r="G331" s="15">
        <v>11000</v>
      </c>
      <c r="H331" s="15">
        <v>3000</v>
      </c>
      <c r="I331" s="13" t="s">
        <v>88</v>
      </c>
      <c r="J331" s="13" t="s">
        <v>38</v>
      </c>
      <c r="K331" s="13" t="s">
        <v>1664</v>
      </c>
      <c r="L331" s="17" t="s">
        <v>90</v>
      </c>
      <c r="M331" s="20" t="s">
        <v>1669</v>
      </c>
      <c r="N331" s="20" t="s">
        <v>1669</v>
      </c>
      <c r="O331" s="20" t="s">
        <v>1670</v>
      </c>
      <c r="P331" s="20" t="s">
        <v>1670</v>
      </c>
    </row>
    <row r="332" spans="1:16" s="3" customFormat="1" ht="45">
      <c r="A332" s="14" t="str">
        <f>IF(D332="","",COUNTA($D$20:D332)&amp;"")</f>
        <v>249</v>
      </c>
      <c r="B332" s="13" t="s">
        <v>1671</v>
      </c>
      <c r="C332" s="13" t="s">
        <v>1672</v>
      </c>
      <c r="D332" s="13" t="s">
        <v>579</v>
      </c>
      <c r="E332" s="13" t="s">
        <v>183</v>
      </c>
      <c r="F332" s="16" t="s">
        <v>1673</v>
      </c>
      <c r="G332" s="15">
        <v>10000</v>
      </c>
      <c r="H332" s="15">
        <v>4000</v>
      </c>
      <c r="I332" s="13" t="s">
        <v>88</v>
      </c>
      <c r="J332" s="13" t="s">
        <v>38</v>
      </c>
      <c r="K332" s="13" t="s">
        <v>1329</v>
      </c>
      <c r="L332" s="17" t="s">
        <v>90</v>
      </c>
      <c r="M332" s="17" t="s">
        <v>1638</v>
      </c>
      <c r="N332" s="17" t="s">
        <v>1639</v>
      </c>
      <c r="O332" s="17" t="s">
        <v>1674</v>
      </c>
      <c r="P332" s="17" t="s">
        <v>1675</v>
      </c>
    </row>
    <row r="333" spans="1:16" s="3" customFormat="1" ht="45">
      <c r="A333" s="14" t="str">
        <f>IF(D333="","",COUNTA($D$20:D333)&amp;"")</f>
        <v>250</v>
      </c>
      <c r="B333" s="13" t="s">
        <v>1676</v>
      </c>
      <c r="C333" s="13" t="s">
        <v>1677</v>
      </c>
      <c r="D333" s="13" t="s">
        <v>579</v>
      </c>
      <c r="E333" s="13" t="s">
        <v>183</v>
      </c>
      <c r="F333" s="16" t="s">
        <v>1678</v>
      </c>
      <c r="G333" s="15">
        <v>6500</v>
      </c>
      <c r="H333" s="15">
        <v>2500</v>
      </c>
      <c r="I333" s="13" t="s">
        <v>88</v>
      </c>
      <c r="J333" s="13" t="s">
        <v>38</v>
      </c>
      <c r="K333" s="13" t="s">
        <v>1329</v>
      </c>
      <c r="L333" s="17" t="s">
        <v>90</v>
      </c>
      <c r="M333" s="17" t="s">
        <v>1639</v>
      </c>
      <c r="N333" s="17" t="s">
        <v>1674</v>
      </c>
      <c r="O333" s="17" t="s">
        <v>1675</v>
      </c>
      <c r="P333" s="17" t="s">
        <v>1521</v>
      </c>
    </row>
    <row r="334" spans="1:16" s="3" customFormat="1" ht="67.5">
      <c r="A334" s="14" t="str">
        <f>IF(D334="","",COUNTA($D$20:D334)&amp;"")</f>
        <v>251</v>
      </c>
      <c r="B334" s="13" t="s">
        <v>1679</v>
      </c>
      <c r="C334" s="13" t="s">
        <v>1680</v>
      </c>
      <c r="D334" s="13" t="s">
        <v>579</v>
      </c>
      <c r="E334" s="13" t="s">
        <v>183</v>
      </c>
      <c r="F334" s="16" t="s">
        <v>1681</v>
      </c>
      <c r="G334" s="15">
        <v>5100</v>
      </c>
      <c r="H334" s="15">
        <v>3000</v>
      </c>
      <c r="I334" s="13" t="s">
        <v>88</v>
      </c>
      <c r="J334" s="13" t="s">
        <v>38</v>
      </c>
      <c r="K334" s="13" t="s">
        <v>1329</v>
      </c>
      <c r="L334" s="17" t="s">
        <v>90</v>
      </c>
      <c r="M334" s="17" t="s">
        <v>1575</v>
      </c>
      <c r="N334" s="17" t="s">
        <v>1682</v>
      </c>
      <c r="O334" s="17" t="s">
        <v>1638</v>
      </c>
      <c r="P334" s="17" t="s">
        <v>1639</v>
      </c>
    </row>
    <row r="335" spans="1:16" s="3" customFormat="1" ht="45">
      <c r="A335" s="14" t="str">
        <f>IF(D335="","",COUNTA($D$20:D335)&amp;"")</f>
        <v>252</v>
      </c>
      <c r="B335" s="13" t="s">
        <v>1683</v>
      </c>
      <c r="C335" s="13" t="s">
        <v>1684</v>
      </c>
      <c r="D335" s="13" t="s">
        <v>315</v>
      </c>
      <c r="E335" s="13" t="s">
        <v>117</v>
      </c>
      <c r="F335" s="16" t="s">
        <v>1685</v>
      </c>
      <c r="G335" s="15">
        <v>5000</v>
      </c>
      <c r="H335" s="15">
        <v>3000</v>
      </c>
      <c r="I335" s="13" t="s">
        <v>222</v>
      </c>
      <c r="J335" s="13" t="s">
        <v>38</v>
      </c>
      <c r="K335" s="13" t="s">
        <v>1686</v>
      </c>
      <c r="L335" s="17" t="s">
        <v>90</v>
      </c>
      <c r="M335" s="17" t="s">
        <v>1687</v>
      </c>
      <c r="N335" s="17" t="s">
        <v>1688</v>
      </c>
      <c r="O335" s="17" t="s">
        <v>1574</v>
      </c>
      <c r="P335" s="17" t="s">
        <v>1575</v>
      </c>
    </row>
    <row r="336" spans="1:16" s="3" customFormat="1" ht="22.5">
      <c r="A336" s="14" t="str">
        <f>IF(D336="","",COUNTA($D$20:D336)&amp;"")</f>
        <v/>
      </c>
      <c r="B336" s="13" t="s">
        <v>29</v>
      </c>
      <c r="C336" s="13">
        <f>COUNTA(C337:C353)</f>
        <v>17</v>
      </c>
      <c r="D336" s="13"/>
      <c r="E336" s="13"/>
      <c r="F336" s="13"/>
      <c r="G336" s="15">
        <f>SUM(G337:G353)</f>
        <v>467256</v>
      </c>
      <c r="H336" s="15">
        <f>SUM(H337:H353)</f>
        <v>65880</v>
      </c>
      <c r="I336" s="13"/>
      <c r="J336" s="13"/>
      <c r="K336" s="13"/>
      <c r="L336" s="13"/>
      <c r="M336" s="13"/>
      <c r="N336" s="13"/>
      <c r="O336" s="13"/>
      <c r="P336" s="13"/>
    </row>
    <row r="337" spans="1:16" s="3" customFormat="1" ht="90">
      <c r="A337" s="14" t="str">
        <f>IF(D337="","",COUNTA($D$20:D337)&amp;"")</f>
        <v>253</v>
      </c>
      <c r="B337" s="13" t="s">
        <v>1689</v>
      </c>
      <c r="C337" s="13" t="s">
        <v>1690</v>
      </c>
      <c r="D337" s="13" t="s">
        <v>1175</v>
      </c>
      <c r="E337" s="13" t="s">
        <v>345</v>
      </c>
      <c r="F337" s="16" t="s">
        <v>1691</v>
      </c>
      <c r="G337" s="15">
        <v>246900</v>
      </c>
      <c r="H337" s="15">
        <v>10000</v>
      </c>
      <c r="I337" s="15" t="s">
        <v>147</v>
      </c>
      <c r="J337" s="13" t="s">
        <v>38</v>
      </c>
      <c r="K337" s="15" t="s">
        <v>1692</v>
      </c>
      <c r="L337" s="19">
        <v>44927</v>
      </c>
      <c r="M337" s="15" t="s">
        <v>1692</v>
      </c>
      <c r="N337" s="17" t="s">
        <v>1693</v>
      </c>
      <c r="O337" s="17" t="s">
        <v>1693</v>
      </c>
      <c r="P337" s="17" t="s">
        <v>1693</v>
      </c>
    </row>
    <row r="338" spans="1:16" s="3" customFormat="1" ht="90">
      <c r="A338" s="14" t="str">
        <f>IF(D338="","",COUNTA($D$20:D338)&amp;"")</f>
        <v>254</v>
      </c>
      <c r="B338" s="13" t="s">
        <v>1694</v>
      </c>
      <c r="C338" s="13" t="s">
        <v>1174</v>
      </c>
      <c r="D338" s="13" t="s">
        <v>1175</v>
      </c>
      <c r="E338" s="13" t="s">
        <v>345</v>
      </c>
      <c r="F338" s="16" t="s">
        <v>1695</v>
      </c>
      <c r="G338" s="15">
        <v>45000</v>
      </c>
      <c r="H338" s="15">
        <v>10000</v>
      </c>
      <c r="I338" s="13" t="s">
        <v>185</v>
      </c>
      <c r="J338" s="13" t="s">
        <v>38</v>
      </c>
      <c r="K338" s="13" t="s">
        <v>148</v>
      </c>
      <c r="L338" s="19">
        <v>45261</v>
      </c>
      <c r="M338" s="17" t="s">
        <v>1696</v>
      </c>
      <c r="N338" s="17" t="s">
        <v>1696</v>
      </c>
      <c r="O338" s="17" t="s">
        <v>1697</v>
      </c>
      <c r="P338" s="17" t="s">
        <v>148</v>
      </c>
    </row>
    <row r="339" spans="1:16" s="3" customFormat="1" ht="45">
      <c r="A339" s="14" t="str">
        <f>IF(D339="","",COUNTA($D$20:D339)&amp;"")</f>
        <v>255</v>
      </c>
      <c r="B339" s="13" t="s">
        <v>1698</v>
      </c>
      <c r="C339" s="13" t="s">
        <v>1699</v>
      </c>
      <c r="D339" s="13" t="s">
        <v>783</v>
      </c>
      <c r="E339" s="13" t="s">
        <v>270</v>
      </c>
      <c r="F339" s="16" t="s">
        <v>1700</v>
      </c>
      <c r="G339" s="15">
        <v>34517</v>
      </c>
      <c r="H339" s="15">
        <v>4500</v>
      </c>
      <c r="I339" s="13" t="s">
        <v>185</v>
      </c>
      <c r="J339" s="13" t="s">
        <v>38</v>
      </c>
      <c r="K339" s="13" t="s">
        <v>148</v>
      </c>
      <c r="L339" s="19">
        <v>45200</v>
      </c>
      <c r="M339" s="17" t="s">
        <v>1701</v>
      </c>
      <c r="N339" s="17" t="s">
        <v>1702</v>
      </c>
      <c r="O339" s="17" t="s">
        <v>1703</v>
      </c>
      <c r="P339" s="17" t="s">
        <v>1704</v>
      </c>
    </row>
    <row r="340" spans="1:16" s="3" customFormat="1" ht="67.5">
      <c r="A340" s="14" t="str">
        <f>IF(D340="","",COUNTA($D$20:D340)&amp;"")</f>
        <v>256</v>
      </c>
      <c r="B340" s="13" t="s">
        <v>1705</v>
      </c>
      <c r="C340" s="13" t="s">
        <v>1706</v>
      </c>
      <c r="D340" s="13" t="s">
        <v>344</v>
      </c>
      <c r="E340" s="13" t="s">
        <v>345</v>
      </c>
      <c r="F340" s="16" t="s">
        <v>1707</v>
      </c>
      <c r="G340" s="15">
        <v>25000</v>
      </c>
      <c r="H340" s="15">
        <v>2000</v>
      </c>
      <c r="I340" s="13" t="s">
        <v>185</v>
      </c>
      <c r="J340" s="13" t="s">
        <v>38</v>
      </c>
      <c r="K340" s="15" t="s">
        <v>1255</v>
      </c>
      <c r="L340" s="19">
        <v>45261</v>
      </c>
      <c r="M340" s="17" t="s">
        <v>1708</v>
      </c>
      <c r="N340" s="17" t="s">
        <v>1709</v>
      </c>
      <c r="O340" s="17" t="s">
        <v>1710</v>
      </c>
      <c r="P340" s="17" t="s">
        <v>1255</v>
      </c>
    </row>
    <row r="341" spans="1:16" s="3" customFormat="1" ht="67.5">
      <c r="A341" s="14" t="str">
        <f>IF(D341="","",COUNTA($D$20:D341)&amp;"")</f>
        <v>257</v>
      </c>
      <c r="B341" s="13" t="s">
        <v>1711</v>
      </c>
      <c r="C341" s="13" t="s">
        <v>1712</v>
      </c>
      <c r="D341" s="13" t="s">
        <v>344</v>
      </c>
      <c r="E341" s="13" t="s">
        <v>345</v>
      </c>
      <c r="F341" s="16" t="s">
        <v>1713</v>
      </c>
      <c r="G341" s="15">
        <v>23000</v>
      </c>
      <c r="H341" s="15">
        <v>7000</v>
      </c>
      <c r="I341" s="13" t="s">
        <v>287</v>
      </c>
      <c r="J341" s="13" t="s">
        <v>38</v>
      </c>
      <c r="K341" s="13" t="s">
        <v>148</v>
      </c>
      <c r="L341" s="19">
        <v>45261</v>
      </c>
      <c r="M341" s="17" t="s">
        <v>1714</v>
      </c>
      <c r="N341" s="17" t="s">
        <v>1714</v>
      </c>
      <c r="O341" s="17" t="s">
        <v>1715</v>
      </c>
      <c r="P341" s="17" t="s">
        <v>1716</v>
      </c>
    </row>
    <row r="342" spans="1:16" s="3" customFormat="1" ht="45">
      <c r="A342" s="14" t="str">
        <f>IF(D342="","",COUNTA($D$20:D342)&amp;"")</f>
        <v>258</v>
      </c>
      <c r="B342" s="13" t="s">
        <v>1717</v>
      </c>
      <c r="C342" s="13" t="s">
        <v>1718</v>
      </c>
      <c r="D342" s="13" t="s">
        <v>344</v>
      </c>
      <c r="E342" s="13" t="s">
        <v>345</v>
      </c>
      <c r="F342" s="16" t="s">
        <v>1719</v>
      </c>
      <c r="G342" s="15">
        <v>20000</v>
      </c>
      <c r="H342" s="15">
        <v>3000</v>
      </c>
      <c r="I342" s="13" t="s">
        <v>287</v>
      </c>
      <c r="J342" s="13" t="s">
        <v>38</v>
      </c>
      <c r="K342" s="13" t="s">
        <v>148</v>
      </c>
      <c r="L342" s="19">
        <v>45261</v>
      </c>
      <c r="M342" s="17" t="s">
        <v>1720</v>
      </c>
      <c r="N342" s="17" t="s">
        <v>1721</v>
      </c>
      <c r="O342" s="17" t="s">
        <v>148</v>
      </c>
      <c r="P342" s="17" t="s">
        <v>148</v>
      </c>
    </row>
    <row r="343" spans="1:16" s="3" customFormat="1" ht="45">
      <c r="A343" s="14" t="str">
        <f>IF(D343="","",COUNTA($D$20:D343)&amp;"")</f>
        <v>259</v>
      </c>
      <c r="B343" s="13" t="s">
        <v>1722</v>
      </c>
      <c r="C343" s="13" t="s">
        <v>1723</v>
      </c>
      <c r="D343" s="13" t="s">
        <v>1556</v>
      </c>
      <c r="E343" s="13" t="s">
        <v>345</v>
      </c>
      <c r="F343" s="16" t="s">
        <v>1724</v>
      </c>
      <c r="G343" s="15">
        <v>10000</v>
      </c>
      <c r="H343" s="15">
        <v>1500</v>
      </c>
      <c r="I343" s="13" t="s">
        <v>287</v>
      </c>
      <c r="J343" s="13" t="s">
        <v>38</v>
      </c>
      <c r="K343" s="13" t="s">
        <v>1725</v>
      </c>
      <c r="L343" s="19">
        <v>45261</v>
      </c>
      <c r="M343" s="17" t="s">
        <v>1726</v>
      </c>
      <c r="N343" s="17" t="s">
        <v>1561</v>
      </c>
      <c r="O343" s="17" t="s">
        <v>1727</v>
      </c>
      <c r="P343" s="17" t="s">
        <v>1728</v>
      </c>
    </row>
    <row r="344" spans="1:16" s="3" customFormat="1" ht="67.5">
      <c r="A344" s="14" t="str">
        <f>IF(D344="","",COUNTA($D$20:D344)&amp;"")</f>
        <v>260</v>
      </c>
      <c r="B344" s="13" t="s">
        <v>1729</v>
      </c>
      <c r="C344" s="13" t="s">
        <v>1730</v>
      </c>
      <c r="D344" s="13" t="s">
        <v>344</v>
      </c>
      <c r="E344" s="13" t="s">
        <v>345</v>
      </c>
      <c r="F344" s="16" t="s">
        <v>1731</v>
      </c>
      <c r="G344" s="15">
        <v>8680</v>
      </c>
      <c r="H344" s="15">
        <v>3000</v>
      </c>
      <c r="I344" s="13" t="s">
        <v>185</v>
      </c>
      <c r="J344" s="13" t="s">
        <v>38</v>
      </c>
      <c r="K344" s="15" t="s">
        <v>1255</v>
      </c>
      <c r="L344" s="19">
        <v>45261</v>
      </c>
      <c r="M344" s="17" t="s">
        <v>1732</v>
      </c>
      <c r="N344" s="17" t="s">
        <v>1177</v>
      </c>
      <c r="O344" s="17" t="s">
        <v>273</v>
      </c>
      <c r="P344" s="17" t="s">
        <v>1255</v>
      </c>
    </row>
    <row r="345" spans="1:16" s="3" customFormat="1" ht="45">
      <c r="A345" s="14" t="str">
        <f>IF(D345="","",COUNTA($D$20:D345)&amp;"")</f>
        <v>261</v>
      </c>
      <c r="B345" s="13" t="s">
        <v>1733</v>
      </c>
      <c r="C345" s="13" t="s">
        <v>1734</v>
      </c>
      <c r="D345" s="13" t="s">
        <v>315</v>
      </c>
      <c r="E345" s="13" t="s">
        <v>117</v>
      </c>
      <c r="F345" s="16" t="s">
        <v>1735</v>
      </c>
      <c r="G345" s="15">
        <v>7880</v>
      </c>
      <c r="H345" s="15">
        <v>3880</v>
      </c>
      <c r="I345" s="13" t="s">
        <v>185</v>
      </c>
      <c r="J345" s="13" t="s">
        <v>38</v>
      </c>
      <c r="K345" s="13" t="s">
        <v>148</v>
      </c>
      <c r="L345" s="19">
        <v>45261</v>
      </c>
      <c r="M345" s="17" t="s">
        <v>1736</v>
      </c>
      <c r="N345" s="17" t="s">
        <v>1737</v>
      </c>
      <c r="O345" s="17" t="s">
        <v>1738</v>
      </c>
      <c r="P345" s="17" t="s">
        <v>22</v>
      </c>
    </row>
    <row r="346" spans="1:16" s="3" customFormat="1" ht="90">
      <c r="A346" s="14" t="str">
        <f>IF(D346="","",COUNTA($D$20:D346)&amp;"")</f>
        <v>262</v>
      </c>
      <c r="B346" s="13" t="s">
        <v>1739</v>
      </c>
      <c r="C346" s="13" t="s">
        <v>1740</v>
      </c>
      <c r="D346" s="13" t="s">
        <v>261</v>
      </c>
      <c r="E346" s="13" t="s">
        <v>262</v>
      </c>
      <c r="F346" s="16" t="s">
        <v>1741</v>
      </c>
      <c r="G346" s="15">
        <v>6663</v>
      </c>
      <c r="H346" s="15">
        <v>1000</v>
      </c>
      <c r="I346" s="13" t="s">
        <v>287</v>
      </c>
      <c r="J346" s="13" t="s">
        <v>38</v>
      </c>
      <c r="K346" s="13" t="s">
        <v>148</v>
      </c>
      <c r="L346" s="19">
        <v>45108</v>
      </c>
      <c r="M346" s="17" t="s">
        <v>1742</v>
      </c>
      <c r="N346" s="17" t="s">
        <v>1742</v>
      </c>
      <c r="O346" s="17" t="s">
        <v>1665</v>
      </c>
      <c r="P346" s="17" t="s">
        <v>1665</v>
      </c>
    </row>
    <row r="347" spans="1:16" s="3" customFormat="1" ht="67.5">
      <c r="A347" s="14" t="str">
        <f>IF(D347="","",COUNTA($D$20:D347)&amp;"")</f>
        <v>263</v>
      </c>
      <c r="B347" s="13" t="s">
        <v>1743</v>
      </c>
      <c r="C347" s="13" t="s">
        <v>1744</v>
      </c>
      <c r="D347" s="13" t="s">
        <v>261</v>
      </c>
      <c r="E347" s="13" t="s">
        <v>262</v>
      </c>
      <c r="F347" s="16" t="s">
        <v>1745</v>
      </c>
      <c r="G347" s="15">
        <v>6581</v>
      </c>
      <c r="H347" s="15">
        <v>4000</v>
      </c>
      <c r="I347" s="13" t="s">
        <v>287</v>
      </c>
      <c r="J347" s="13" t="s">
        <v>38</v>
      </c>
      <c r="K347" s="13" t="s">
        <v>148</v>
      </c>
      <c r="L347" s="19">
        <v>45261</v>
      </c>
      <c r="M347" s="20" t="s">
        <v>1588</v>
      </c>
      <c r="N347" s="20" t="s">
        <v>1599</v>
      </c>
      <c r="O347" s="20" t="s">
        <v>1665</v>
      </c>
      <c r="P347" s="17" t="s">
        <v>1670</v>
      </c>
    </row>
    <row r="348" spans="1:16" s="3" customFormat="1" ht="90">
      <c r="A348" s="14" t="str">
        <f>IF(D348="","",COUNTA($D$20:D348)&amp;"")</f>
        <v>264</v>
      </c>
      <c r="B348" s="13" t="s">
        <v>1746</v>
      </c>
      <c r="C348" s="13" t="s">
        <v>1747</v>
      </c>
      <c r="D348" s="13" t="s">
        <v>261</v>
      </c>
      <c r="E348" s="13" t="s">
        <v>262</v>
      </c>
      <c r="F348" s="16" t="s">
        <v>1748</v>
      </c>
      <c r="G348" s="15">
        <v>6000</v>
      </c>
      <c r="H348" s="15">
        <v>4000</v>
      </c>
      <c r="I348" s="13" t="s">
        <v>287</v>
      </c>
      <c r="J348" s="13" t="s">
        <v>38</v>
      </c>
      <c r="K348" s="13" t="s">
        <v>148</v>
      </c>
      <c r="L348" s="19">
        <v>45261</v>
      </c>
      <c r="M348" s="20" t="s">
        <v>1588</v>
      </c>
      <c r="N348" s="20" t="s">
        <v>1599</v>
      </c>
      <c r="O348" s="20" t="s">
        <v>1665</v>
      </c>
      <c r="P348" s="17" t="s">
        <v>1670</v>
      </c>
    </row>
    <row r="349" spans="1:16" s="3" customFormat="1" ht="112.5">
      <c r="A349" s="14" t="str">
        <f>IF(D349="","",COUNTA($D$20:D349)&amp;"")</f>
        <v>265</v>
      </c>
      <c r="B349" s="13" t="s">
        <v>1749</v>
      </c>
      <c r="C349" s="13" t="s">
        <v>1750</v>
      </c>
      <c r="D349" s="13" t="s">
        <v>1195</v>
      </c>
      <c r="E349" s="13" t="s">
        <v>183</v>
      </c>
      <c r="F349" s="16" t="s">
        <v>1751</v>
      </c>
      <c r="G349" s="15">
        <v>5935</v>
      </c>
      <c r="H349" s="15">
        <v>1000</v>
      </c>
      <c r="I349" s="13" t="s">
        <v>287</v>
      </c>
      <c r="J349" s="13" t="s">
        <v>38</v>
      </c>
      <c r="K349" s="13" t="s">
        <v>148</v>
      </c>
      <c r="L349" s="19">
        <v>45078</v>
      </c>
      <c r="M349" s="17" t="s">
        <v>1752</v>
      </c>
      <c r="N349" s="17" t="s">
        <v>1753</v>
      </c>
      <c r="O349" s="17" t="s">
        <v>1754</v>
      </c>
      <c r="P349" s="17" t="s">
        <v>1754</v>
      </c>
    </row>
    <row r="350" spans="1:16" s="3" customFormat="1" ht="90">
      <c r="A350" s="14" t="str">
        <f>IF(D350="","",COUNTA($D$20:D350)&amp;"")</f>
        <v>266</v>
      </c>
      <c r="B350" s="13" t="s">
        <v>1755</v>
      </c>
      <c r="C350" s="13" t="s">
        <v>1756</v>
      </c>
      <c r="D350" s="13" t="s">
        <v>261</v>
      </c>
      <c r="E350" s="13" t="s">
        <v>262</v>
      </c>
      <c r="F350" s="16" t="s">
        <v>1757</v>
      </c>
      <c r="G350" s="15">
        <v>5600</v>
      </c>
      <c r="H350" s="15">
        <v>3500</v>
      </c>
      <c r="I350" s="13" t="s">
        <v>287</v>
      </c>
      <c r="J350" s="13" t="s">
        <v>38</v>
      </c>
      <c r="K350" s="13" t="s">
        <v>148</v>
      </c>
      <c r="L350" s="19">
        <v>45261</v>
      </c>
      <c r="M350" s="20" t="s">
        <v>1588</v>
      </c>
      <c r="N350" s="20" t="s">
        <v>1599</v>
      </c>
      <c r="O350" s="20" t="s">
        <v>1665</v>
      </c>
      <c r="P350" s="17" t="s">
        <v>1670</v>
      </c>
    </row>
    <row r="351" spans="1:16" s="3" customFormat="1" ht="90">
      <c r="A351" s="14" t="str">
        <f>IF(D351="","",COUNTA($D$20:D351)&amp;"")</f>
        <v>267</v>
      </c>
      <c r="B351" s="13" t="s">
        <v>1758</v>
      </c>
      <c r="C351" s="13" t="s">
        <v>1759</v>
      </c>
      <c r="D351" s="13" t="s">
        <v>1125</v>
      </c>
      <c r="E351" s="13" t="s">
        <v>183</v>
      </c>
      <c r="F351" s="16" t="s">
        <v>1760</v>
      </c>
      <c r="G351" s="15">
        <v>5500</v>
      </c>
      <c r="H351" s="15">
        <v>2500</v>
      </c>
      <c r="I351" s="13" t="s">
        <v>287</v>
      </c>
      <c r="J351" s="13" t="s">
        <v>38</v>
      </c>
      <c r="K351" s="13" t="s">
        <v>148</v>
      </c>
      <c r="L351" s="19">
        <v>45261</v>
      </c>
      <c r="M351" s="17" t="s">
        <v>1761</v>
      </c>
      <c r="N351" s="17" t="s">
        <v>1762</v>
      </c>
      <c r="O351" s="17" t="s">
        <v>1763</v>
      </c>
      <c r="P351" s="17" t="s">
        <v>1764</v>
      </c>
    </row>
    <row r="352" spans="1:16" s="3" customFormat="1" ht="90">
      <c r="A352" s="14" t="str">
        <f>IF(D352="","",COUNTA($D$20:D352)&amp;"")</f>
        <v>268</v>
      </c>
      <c r="B352" s="13" t="s">
        <v>1765</v>
      </c>
      <c r="C352" s="13" t="s">
        <v>1766</v>
      </c>
      <c r="D352" s="13" t="s">
        <v>261</v>
      </c>
      <c r="E352" s="13" t="s">
        <v>262</v>
      </c>
      <c r="F352" s="16" t="s">
        <v>1767</v>
      </c>
      <c r="G352" s="15">
        <v>5000</v>
      </c>
      <c r="H352" s="15">
        <v>4000</v>
      </c>
      <c r="I352" s="13" t="s">
        <v>287</v>
      </c>
      <c r="J352" s="13" t="s">
        <v>38</v>
      </c>
      <c r="K352" s="13" t="s">
        <v>148</v>
      </c>
      <c r="L352" s="19">
        <v>45261</v>
      </c>
      <c r="M352" s="20" t="s">
        <v>1588</v>
      </c>
      <c r="N352" s="20" t="s">
        <v>1599</v>
      </c>
      <c r="O352" s="20" t="s">
        <v>1665</v>
      </c>
      <c r="P352" s="17" t="s">
        <v>1670</v>
      </c>
    </row>
    <row r="353" spans="1:16" s="3" customFormat="1" ht="67.5">
      <c r="A353" s="14" t="str">
        <f>IF(D353="","",COUNTA($D$20:D353)&amp;"")</f>
        <v>269</v>
      </c>
      <c r="B353" s="13" t="s">
        <v>1768</v>
      </c>
      <c r="C353" s="13" t="s">
        <v>1769</v>
      </c>
      <c r="D353" s="13" t="s">
        <v>261</v>
      </c>
      <c r="E353" s="13" t="s">
        <v>262</v>
      </c>
      <c r="F353" s="16" t="s">
        <v>1770</v>
      </c>
      <c r="G353" s="15">
        <v>5000</v>
      </c>
      <c r="H353" s="15">
        <v>1000</v>
      </c>
      <c r="I353" s="13" t="s">
        <v>287</v>
      </c>
      <c r="J353" s="13" t="s">
        <v>38</v>
      </c>
      <c r="K353" s="13" t="s">
        <v>148</v>
      </c>
      <c r="L353" s="19">
        <v>45261</v>
      </c>
      <c r="M353" s="20" t="s">
        <v>1588</v>
      </c>
      <c r="N353" s="20" t="s">
        <v>1599</v>
      </c>
      <c r="O353" s="20" t="s">
        <v>1665</v>
      </c>
      <c r="P353" s="17" t="s">
        <v>1670</v>
      </c>
    </row>
    <row r="354" spans="1:16" s="3" customFormat="1" ht="22.5">
      <c r="A354" s="14" t="str">
        <f>IF(D354="","",COUNTA($D$20:D354)&amp;"")</f>
        <v/>
      </c>
      <c r="B354" s="13" t="s">
        <v>1771</v>
      </c>
      <c r="C354" s="13">
        <f>C355+C359+C372</f>
        <v>18</v>
      </c>
      <c r="D354" s="13"/>
      <c r="E354" s="13"/>
      <c r="F354" s="13"/>
      <c r="G354" s="15">
        <f>G355+G359+G372</f>
        <v>2067795</v>
      </c>
      <c r="H354" s="15">
        <f>H355+H359+H372</f>
        <v>299557</v>
      </c>
      <c r="I354" s="13"/>
      <c r="J354" s="13"/>
      <c r="K354" s="13"/>
      <c r="L354" s="13"/>
      <c r="M354" s="13"/>
      <c r="N354" s="13"/>
      <c r="O354" s="13"/>
      <c r="P354" s="13"/>
    </row>
    <row r="355" spans="1:16" s="3" customFormat="1" ht="22.5">
      <c r="A355" s="14" t="str">
        <f>IF(D355="","",COUNTA($D$20:D355)&amp;"")</f>
        <v/>
      </c>
      <c r="B355" s="13" t="s">
        <v>27</v>
      </c>
      <c r="C355" s="13">
        <f>COUNTA(C356:C358)</f>
        <v>3</v>
      </c>
      <c r="D355" s="13"/>
      <c r="E355" s="13"/>
      <c r="F355" s="13"/>
      <c r="G355" s="15">
        <f>SUM(G356:G358)</f>
        <v>92741</v>
      </c>
      <c r="H355" s="15">
        <f>SUM(H356:H358)</f>
        <v>26000</v>
      </c>
      <c r="I355" s="13"/>
      <c r="J355" s="13"/>
      <c r="K355" s="13"/>
      <c r="L355" s="13"/>
      <c r="M355" s="13"/>
      <c r="N355" s="13"/>
      <c r="O355" s="13"/>
      <c r="P355" s="13"/>
    </row>
    <row r="356" spans="1:16" s="3" customFormat="1" ht="180">
      <c r="A356" s="14" t="str">
        <f>IF(D356="","",COUNTA($D$20:D356)&amp;"")</f>
        <v>270</v>
      </c>
      <c r="B356" s="13" t="s">
        <v>1772</v>
      </c>
      <c r="C356" s="13" t="s">
        <v>1773</v>
      </c>
      <c r="D356" s="13" t="s">
        <v>1125</v>
      </c>
      <c r="E356" s="13" t="s">
        <v>385</v>
      </c>
      <c r="F356" s="16" t="s">
        <v>1774</v>
      </c>
      <c r="G356" s="15">
        <v>47200</v>
      </c>
      <c r="H356" s="15">
        <v>20000</v>
      </c>
      <c r="I356" s="15" t="s">
        <v>321</v>
      </c>
      <c r="J356" s="13" t="s">
        <v>38</v>
      </c>
      <c r="K356" s="13" t="s">
        <v>39</v>
      </c>
      <c r="L356" s="19">
        <v>44927</v>
      </c>
      <c r="M356" s="17" t="s">
        <v>1775</v>
      </c>
      <c r="N356" s="17" t="s">
        <v>1776</v>
      </c>
      <c r="O356" s="17" t="s">
        <v>1777</v>
      </c>
      <c r="P356" s="17" t="s">
        <v>1778</v>
      </c>
    </row>
    <row r="357" spans="1:16" s="3" customFormat="1" ht="67.5">
      <c r="A357" s="14" t="str">
        <f>IF(D357="","",COUNTA($D$20:D357)&amp;"")</f>
        <v>271</v>
      </c>
      <c r="B357" s="13" t="s">
        <v>1779</v>
      </c>
      <c r="C357" s="13" t="s">
        <v>1773</v>
      </c>
      <c r="D357" s="13" t="s">
        <v>261</v>
      </c>
      <c r="E357" s="13" t="s">
        <v>262</v>
      </c>
      <c r="F357" s="16" t="s">
        <v>1780</v>
      </c>
      <c r="G357" s="15">
        <v>40541</v>
      </c>
      <c r="H357" s="15">
        <v>3000</v>
      </c>
      <c r="I357" s="15" t="s">
        <v>321</v>
      </c>
      <c r="J357" s="13" t="s">
        <v>38</v>
      </c>
      <c r="K357" s="13" t="s">
        <v>39</v>
      </c>
      <c r="L357" s="20">
        <v>44927</v>
      </c>
      <c r="M357" s="20" t="s">
        <v>39</v>
      </c>
      <c r="N357" s="20" t="s">
        <v>1588</v>
      </c>
      <c r="O357" s="20" t="s">
        <v>1588</v>
      </c>
      <c r="P357" s="20" t="s">
        <v>1599</v>
      </c>
    </row>
    <row r="358" spans="1:16" s="3" customFormat="1" ht="45">
      <c r="A358" s="14" t="str">
        <f>IF(D358="","",COUNTA($D$20:D358)&amp;"")</f>
        <v>272</v>
      </c>
      <c r="B358" s="13" t="s">
        <v>1781</v>
      </c>
      <c r="C358" s="13" t="s">
        <v>1782</v>
      </c>
      <c r="D358" s="13" t="s">
        <v>579</v>
      </c>
      <c r="E358" s="13" t="s">
        <v>183</v>
      </c>
      <c r="F358" s="16" t="s">
        <v>1783</v>
      </c>
      <c r="G358" s="15">
        <v>5000</v>
      </c>
      <c r="H358" s="15">
        <v>3000</v>
      </c>
      <c r="I358" s="15" t="s">
        <v>321</v>
      </c>
      <c r="J358" s="13" t="s">
        <v>38</v>
      </c>
      <c r="K358" s="13" t="s">
        <v>39</v>
      </c>
      <c r="L358" s="20">
        <v>45078</v>
      </c>
      <c r="M358" s="17" t="s">
        <v>1687</v>
      </c>
      <c r="N358" s="17" t="s">
        <v>1573</v>
      </c>
      <c r="O358" s="17" t="s">
        <v>1574</v>
      </c>
      <c r="P358" s="17" t="s">
        <v>1575</v>
      </c>
    </row>
    <row r="359" spans="1:16" s="3" customFormat="1" ht="22.5">
      <c r="A359" s="14" t="str">
        <f>IF(D359="","",COUNTA($D$20:D359)&amp;"")</f>
        <v/>
      </c>
      <c r="B359" s="13" t="s">
        <v>28</v>
      </c>
      <c r="C359" s="13">
        <f>COUNTA(C360:C371)</f>
        <v>12</v>
      </c>
      <c r="D359" s="13"/>
      <c r="E359" s="13"/>
      <c r="F359" s="13"/>
      <c r="G359" s="15">
        <f>SUM(G360:G371)</f>
        <v>1937414</v>
      </c>
      <c r="H359" s="15">
        <f>SUM(H360:H371)</f>
        <v>263057</v>
      </c>
      <c r="I359" s="15"/>
      <c r="J359" s="13"/>
      <c r="K359" s="13"/>
      <c r="L359" s="13"/>
      <c r="M359" s="13"/>
      <c r="N359" s="13"/>
      <c r="O359" s="13"/>
      <c r="P359" s="13"/>
    </row>
    <row r="360" spans="1:16" s="3" customFormat="1" ht="180">
      <c r="A360" s="14" t="str">
        <f>IF(D360="","",COUNTA($D$20:D360)&amp;"")</f>
        <v>273</v>
      </c>
      <c r="B360" s="13" t="s">
        <v>1784</v>
      </c>
      <c r="C360" s="13" t="s">
        <v>1785</v>
      </c>
      <c r="D360" s="13" t="s">
        <v>261</v>
      </c>
      <c r="E360" s="13" t="s">
        <v>385</v>
      </c>
      <c r="F360" s="16" t="s">
        <v>1786</v>
      </c>
      <c r="G360" s="15">
        <v>1500000</v>
      </c>
      <c r="H360" s="15">
        <v>150000</v>
      </c>
      <c r="I360" s="13" t="s">
        <v>222</v>
      </c>
      <c r="J360" s="13" t="s">
        <v>38</v>
      </c>
      <c r="K360" s="13" t="s">
        <v>264</v>
      </c>
      <c r="L360" s="17" t="s">
        <v>90</v>
      </c>
      <c r="M360" s="17" t="s">
        <v>1787</v>
      </c>
      <c r="N360" s="17" t="s">
        <v>1788</v>
      </c>
      <c r="O360" s="17" t="s">
        <v>1788</v>
      </c>
      <c r="P360" s="17" t="s">
        <v>1789</v>
      </c>
    </row>
    <row r="361" spans="1:16" s="3" customFormat="1" ht="45">
      <c r="A361" s="14" t="str">
        <f>IF(D361="","",COUNTA($D$20:D361)&amp;"")</f>
        <v>274</v>
      </c>
      <c r="B361" s="13" t="s">
        <v>1790</v>
      </c>
      <c r="C361" s="13" t="s">
        <v>1750</v>
      </c>
      <c r="D361" s="13" t="s">
        <v>579</v>
      </c>
      <c r="E361" s="13" t="s">
        <v>183</v>
      </c>
      <c r="F361" s="16" t="s">
        <v>1791</v>
      </c>
      <c r="G361" s="15">
        <v>130000</v>
      </c>
      <c r="H361" s="15">
        <v>20000</v>
      </c>
      <c r="I361" s="13" t="s">
        <v>88</v>
      </c>
      <c r="J361" s="13" t="s">
        <v>38</v>
      </c>
      <c r="K361" s="13" t="s">
        <v>1329</v>
      </c>
      <c r="L361" s="17" t="s">
        <v>90</v>
      </c>
      <c r="M361" s="17" t="s">
        <v>1575</v>
      </c>
      <c r="N361" s="17" t="s">
        <v>1682</v>
      </c>
      <c r="O361" s="17" t="s">
        <v>1638</v>
      </c>
      <c r="P361" s="17" t="s">
        <v>1639</v>
      </c>
    </row>
    <row r="362" spans="1:16" s="3" customFormat="1" ht="112.5">
      <c r="A362" s="14" t="str">
        <f>IF(D362="","",COUNTA($D$20:D362)&amp;"")</f>
        <v>275</v>
      </c>
      <c r="B362" s="13" t="s">
        <v>1792</v>
      </c>
      <c r="C362" s="13" t="s">
        <v>1793</v>
      </c>
      <c r="D362" s="13" t="s">
        <v>261</v>
      </c>
      <c r="E362" s="13" t="s">
        <v>385</v>
      </c>
      <c r="F362" s="16" t="s">
        <v>1794</v>
      </c>
      <c r="G362" s="15">
        <v>75000</v>
      </c>
      <c r="H362" s="15">
        <v>40000</v>
      </c>
      <c r="I362" s="13" t="s">
        <v>88</v>
      </c>
      <c r="J362" s="13" t="s">
        <v>38</v>
      </c>
      <c r="K362" s="13" t="s">
        <v>1621</v>
      </c>
      <c r="L362" s="19" t="s">
        <v>90</v>
      </c>
      <c r="M362" s="17" t="s">
        <v>273</v>
      </c>
      <c r="N362" s="17" t="s">
        <v>273</v>
      </c>
      <c r="O362" s="20" t="s">
        <v>1795</v>
      </c>
      <c r="P362" s="17" t="s">
        <v>1796</v>
      </c>
    </row>
    <row r="363" spans="1:16" s="3" customFormat="1" ht="45">
      <c r="A363" s="14" t="str">
        <f>IF(D363="","",COUNTA($D$20:D363)&amp;"")</f>
        <v>276</v>
      </c>
      <c r="B363" s="13" t="s">
        <v>1797</v>
      </c>
      <c r="C363" s="13" t="s">
        <v>1750</v>
      </c>
      <c r="D363" s="13" t="s">
        <v>579</v>
      </c>
      <c r="E363" s="13" t="s">
        <v>183</v>
      </c>
      <c r="F363" s="16" t="s">
        <v>1798</v>
      </c>
      <c r="G363" s="15">
        <v>60000</v>
      </c>
      <c r="H363" s="15">
        <v>3000</v>
      </c>
      <c r="I363" s="13" t="s">
        <v>88</v>
      </c>
      <c r="J363" s="13" t="s">
        <v>38</v>
      </c>
      <c r="K363" s="13" t="s">
        <v>1329</v>
      </c>
      <c r="L363" s="17" t="s">
        <v>90</v>
      </c>
      <c r="M363" s="17" t="s">
        <v>1638</v>
      </c>
      <c r="N363" s="17" t="s">
        <v>1639</v>
      </c>
      <c r="O363" s="17" t="s">
        <v>1674</v>
      </c>
      <c r="P363" s="17" t="s">
        <v>1675</v>
      </c>
    </row>
    <row r="364" spans="1:16" s="3" customFormat="1" ht="67.5">
      <c r="A364" s="14" t="str">
        <f>IF(D364="","",COUNTA($D$20:D364)&amp;"")</f>
        <v>277</v>
      </c>
      <c r="B364" s="13" t="s">
        <v>1799</v>
      </c>
      <c r="C364" s="13" t="s">
        <v>228</v>
      </c>
      <c r="D364" s="13" t="s">
        <v>344</v>
      </c>
      <c r="E364" s="13" t="s">
        <v>345</v>
      </c>
      <c r="F364" s="16" t="s">
        <v>1800</v>
      </c>
      <c r="G364" s="15">
        <v>50000</v>
      </c>
      <c r="H364" s="15">
        <v>5000</v>
      </c>
      <c r="I364" s="13" t="s">
        <v>253</v>
      </c>
      <c r="J364" s="13" t="s">
        <v>38</v>
      </c>
      <c r="K364" s="13" t="s">
        <v>264</v>
      </c>
      <c r="L364" s="19" t="s">
        <v>90</v>
      </c>
      <c r="M364" s="17" t="s">
        <v>1801</v>
      </c>
      <c r="N364" s="17" t="s">
        <v>1802</v>
      </c>
      <c r="O364" s="17" t="s">
        <v>1177</v>
      </c>
      <c r="P364" s="17" t="s">
        <v>273</v>
      </c>
    </row>
    <row r="365" spans="1:16" s="3" customFormat="1" ht="67.5">
      <c r="A365" s="14" t="str">
        <f>IF(D365="","",COUNTA($D$20:D365)&amp;"")</f>
        <v>278</v>
      </c>
      <c r="B365" s="13" t="s">
        <v>1803</v>
      </c>
      <c r="C365" s="13" t="s">
        <v>1804</v>
      </c>
      <c r="D365" s="13" t="s">
        <v>458</v>
      </c>
      <c r="E365" s="13" t="s">
        <v>230</v>
      </c>
      <c r="F365" s="16" t="s">
        <v>1805</v>
      </c>
      <c r="G365" s="15">
        <v>50000</v>
      </c>
      <c r="H365" s="15">
        <v>15000</v>
      </c>
      <c r="I365" s="13" t="s">
        <v>253</v>
      </c>
      <c r="J365" s="13" t="s">
        <v>38</v>
      </c>
      <c r="K365" s="17" t="s">
        <v>1806</v>
      </c>
      <c r="L365" s="19" t="s">
        <v>90</v>
      </c>
      <c r="M365" s="17" t="s">
        <v>1807</v>
      </c>
      <c r="N365" s="17" t="s">
        <v>1808</v>
      </c>
      <c r="O365" s="17" t="s">
        <v>1809</v>
      </c>
      <c r="P365" s="17" t="s">
        <v>1810</v>
      </c>
    </row>
    <row r="366" spans="1:16" s="3" customFormat="1" ht="225">
      <c r="A366" s="14" t="str">
        <f>IF(D366="","",COUNTA($D$20:D366)&amp;"")</f>
        <v>279</v>
      </c>
      <c r="B366" s="13" t="s">
        <v>1811</v>
      </c>
      <c r="C366" s="13" t="s">
        <v>1812</v>
      </c>
      <c r="D366" s="13" t="s">
        <v>1125</v>
      </c>
      <c r="E366" s="13" t="s">
        <v>76</v>
      </c>
      <c r="F366" s="16" t="s">
        <v>1813</v>
      </c>
      <c r="G366" s="15">
        <v>22114</v>
      </c>
      <c r="H366" s="15">
        <v>9057</v>
      </c>
      <c r="I366" s="13" t="s">
        <v>222</v>
      </c>
      <c r="J366" s="13" t="s">
        <v>38</v>
      </c>
      <c r="K366" s="13" t="s">
        <v>377</v>
      </c>
      <c r="L366" s="13" t="s">
        <v>90</v>
      </c>
      <c r="M366" s="13" t="s">
        <v>1814</v>
      </c>
      <c r="N366" s="13" t="s">
        <v>1815</v>
      </c>
      <c r="O366" s="13" t="s">
        <v>1816</v>
      </c>
      <c r="P366" s="17" t="s">
        <v>1817</v>
      </c>
    </row>
    <row r="367" spans="1:16" s="3" customFormat="1" ht="67.5">
      <c r="A367" s="14" t="str">
        <f>IF(D367="","",COUNTA($D$20:D367)&amp;"")</f>
        <v>280</v>
      </c>
      <c r="B367" s="13" t="s">
        <v>1818</v>
      </c>
      <c r="C367" s="13" t="s">
        <v>1819</v>
      </c>
      <c r="D367" s="13" t="s">
        <v>344</v>
      </c>
      <c r="E367" s="13" t="s">
        <v>345</v>
      </c>
      <c r="F367" s="16" t="s">
        <v>1820</v>
      </c>
      <c r="G367" s="15">
        <v>21000</v>
      </c>
      <c r="H367" s="15">
        <v>4000</v>
      </c>
      <c r="I367" s="13" t="s">
        <v>88</v>
      </c>
      <c r="J367" s="13" t="s">
        <v>38</v>
      </c>
      <c r="K367" s="13" t="s">
        <v>445</v>
      </c>
      <c r="L367" s="17" t="s">
        <v>90</v>
      </c>
      <c r="M367" s="17" t="s">
        <v>1538</v>
      </c>
      <c r="N367" s="19" t="s">
        <v>1539</v>
      </c>
      <c r="O367" s="17" t="s">
        <v>1177</v>
      </c>
      <c r="P367" s="17" t="s">
        <v>445</v>
      </c>
    </row>
    <row r="368" spans="1:16" s="3" customFormat="1" ht="45">
      <c r="A368" s="14" t="str">
        <f>IF(D368="","",COUNTA($D$20:D368)&amp;"")</f>
        <v>281</v>
      </c>
      <c r="B368" s="13" t="s">
        <v>1821</v>
      </c>
      <c r="C368" s="13" t="s">
        <v>1822</v>
      </c>
      <c r="D368" s="13" t="s">
        <v>579</v>
      </c>
      <c r="E368" s="13" t="s">
        <v>183</v>
      </c>
      <c r="F368" s="16" t="s">
        <v>1823</v>
      </c>
      <c r="G368" s="15">
        <v>13300</v>
      </c>
      <c r="H368" s="15">
        <v>8000</v>
      </c>
      <c r="I368" s="13" t="s">
        <v>88</v>
      </c>
      <c r="J368" s="13" t="s">
        <v>38</v>
      </c>
      <c r="K368" s="13" t="s">
        <v>1329</v>
      </c>
      <c r="L368" s="17" t="s">
        <v>90</v>
      </c>
      <c r="M368" s="17" t="s">
        <v>1638</v>
      </c>
      <c r="N368" s="17" t="s">
        <v>1639</v>
      </c>
      <c r="O368" s="17" t="s">
        <v>1674</v>
      </c>
      <c r="P368" s="17" t="s">
        <v>1675</v>
      </c>
    </row>
    <row r="369" spans="1:16" s="3" customFormat="1" ht="67.5">
      <c r="A369" s="14" t="str">
        <f>IF(D369="","",COUNTA($D$20:D369)&amp;"")</f>
        <v>282</v>
      </c>
      <c r="B369" s="13" t="s">
        <v>1824</v>
      </c>
      <c r="C369" s="13" t="s">
        <v>1825</v>
      </c>
      <c r="D369" s="13" t="s">
        <v>344</v>
      </c>
      <c r="E369" s="13" t="s">
        <v>345</v>
      </c>
      <c r="F369" s="16" t="s">
        <v>1826</v>
      </c>
      <c r="G369" s="15">
        <v>6000</v>
      </c>
      <c r="H369" s="15">
        <v>3000</v>
      </c>
      <c r="I369" s="13" t="s">
        <v>253</v>
      </c>
      <c r="J369" s="13" t="s">
        <v>38</v>
      </c>
      <c r="K369" s="13" t="s">
        <v>273</v>
      </c>
      <c r="L369" s="17" t="s">
        <v>90</v>
      </c>
      <c r="M369" s="17" t="s">
        <v>1538</v>
      </c>
      <c r="N369" s="19" t="s">
        <v>1539</v>
      </c>
      <c r="O369" s="17" t="s">
        <v>1177</v>
      </c>
      <c r="P369" s="17" t="s">
        <v>445</v>
      </c>
    </row>
    <row r="370" spans="1:16" s="3" customFormat="1" ht="45">
      <c r="A370" s="14" t="str">
        <f>IF(D370="","",COUNTA($D$20:D370)&amp;"")</f>
        <v>283</v>
      </c>
      <c r="B370" s="13" t="s">
        <v>1827</v>
      </c>
      <c r="C370" s="13" t="s">
        <v>1828</v>
      </c>
      <c r="D370" s="13" t="s">
        <v>315</v>
      </c>
      <c r="E370" s="13" t="s">
        <v>117</v>
      </c>
      <c r="F370" s="16" t="s">
        <v>1829</v>
      </c>
      <c r="G370" s="15">
        <v>5000</v>
      </c>
      <c r="H370" s="15">
        <v>3000</v>
      </c>
      <c r="I370" s="13" t="s">
        <v>222</v>
      </c>
      <c r="J370" s="13" t="s">
        <v>38</v>
      </c>
      <c r="K370" s="13" t="s">
        <v>1686</v>
      </c>
      <c r="L370" s="19">
        <v>45261</v>
      </c>
      <c r="M370" s="17" t="s">
        <v>1736</v>
      </c>
      <c r="N370" s="17" t="s">
        <v>1737</v>
      </c>
      <c r="O370" s="17" t="s">
        <v>1738</v>
      </c>
      <c r="P370" s="17" t="s">
        <v>22</v>
      </c>
    </row>
    <row r="371" spans="1:16" s="3" customFormat="1" ht="45">
      <c r="A371" s="14" t="str">
        <f>IF(D371="","",COUNTA($D$20:D371)&amp;"")</f>
        <v>284</v>
      </c>
      <c r="B371" s="13" t="s">
        <v>1830</v>
      </c>
      <c r="C371" s="13" t="s">
        <v>1831</v>
      </c>
      <c r="D371" s="13" t="s">
        <v>315</v>
      </c>
      <c r="E371" s="13" t="s">
        <v>117</v>
      </c>
      <c r="F371" s="16" t="s">
        <v>1832</v>
      </c>
      <c r="G371" s="15">
        <v>5000</v>
      </c>
      <c r="H371" s="15">
        <v>3000</v>
      </c>
      <c r="I371" s="13" t="s">
        <v>222</v>
      </c>
      <c r="J371" s="13" t="s">
        <v>38</v>
      </c>
      <c r="K371" s="13" t="s">
        <v>1686</v>
      </c>
      <c r="L371" s="17" t="s">
        <v>90</v>
      </c>
      <c r="M371" s="17" t="s">
        <v>1833</v>
      </c>
      <c r="N371" s="17" t="s">
        <v>860</v>
      </c>
      <c r="O371" s="17" t="s">
        <v>1234</v>
      </c>
      <c r="P371" s="17" t="s">
        <v>255</v>
      </c>
    </row>
    <row r="372" spans="1:16" s="3" customFormat="1" ht="22.5">
      <c r="A372" s="14" t="str">
        <f>IF(D372="","",COUNTA($D$20:D372)&amp;"")</f>
        <v/>
      </c>
      <c r="B372" s="13" t="s">
        <v>29</v>
      </c>
      <c r="C372" s="13">
        <f>COUNTA(C373:C375)</f>
        <v>3</v>
      </c>
      <c r="D372" s="13"/>
      <c r="E372" s="13"/>
      <c r="F372" s="13"/>
      <c r="G372" s="15">
        <f>SUM(G373:G375)</f>
        <v>37640</v>
      </c>
      <c r="H372" s="15">
        <f>SUM(H373:H375)</f>
        <v>10500</v>
      </c>
      <c r="I372" s="13"/>
      <c r="J372" s="13"/>
      <c r="K372" s="13"/>
      <c r="L372" s="13"/>
      <c r="M372" s="13"/>
      <c r="N372" s="13"/>
      <c r="O372" s="13"/>
      <c r="P372" s="13"/>
    </row>
    <row r="373" spans="1:16" s="3" customFormat="1" ht="67.5">
      <c r="A373" s="14" t="str">
        <f>IF(D373="","",COUNTA($D$20:D373)&amp;"")</f>
        <v>285</v>
      </c>
      <c r="B373" s="13" t="s">
        <v>1834</v>
      </c>
      <c r="C373" s="13" t="s">
        <v>1835</v>
      </c>
      <c r="D373" s="13" t="s">
        <v>579</v>
      </c>
      <c r="E373" s="13" t="s">
        <v>183</v>
      </c>
      <c r="F373" s="16" t="s">
        <v>1836</v>
      </c>
      <c r="G373" s="15">
        <v>21640</v>
      </c>
      <c r="H373" s="15">
        <v>4500</v>
      </c>
      <c r="I373" s="13" t="s">
        <v>147</v>
      </c>
      <c r="J373" s="13" t="s">
        <v>38</v>
      </c>
      <c r="K373" s="13" t="s">
        <v>148</v>
      </c>
      <c r="L373" s="19">
        <v>45261</v>
      </c>
      <c r="M373" s="17" t="s">
        <v>1639</v>
      </c>
      <c r="N373" s="17" t="s">
        <v>1674</v>
      </c>
      <c r="O373" s="17" t="s">
        <v>1675</v>
      </c>
      <c r="P373" s="17" t="s">
        <v>1522</v>
      </c>
    </row>
    <row r="374" spans="1:16" s="3" customFormat="1" ht="67.5">
      <c r="A374" s="14" t="str">
        <f>IF(D374="","",COUNTA($D$20:D374)&amp;"")</f>
        <v>286</v>
      </c>
      <c r="B374" s="13" t="s">
        <v>1837</v>
      </c>
      <c r="C374" s="13" t="s">
        <v>1838</v>
      </c>
      <c r="D374" s="13" t="s">
        <v>579</v>
      </c>
      <c r="E374" s="13" t="s">
        <v>183</v>
      </c>
      <c r="F374" s="16" t="s">
        <v>1839</v>
      </c>
      <c r="G374" s="15">
        <v>10000</v>
      </c>
      <c r="H374" s="15">
        <v>5000</v>
      </c>
      <c r="I374" s="13" t="s">
        <v>287</v>
      </c>
      <c r="J374" s="13" t="s">
        <v>38</v>
      </c>
      <c r="K374" s="13" t="s">
        <v>148</v>
      </c>
      <c r="L374" s="19">
        <v>45261</v>
      </c>
      <c r="M374" s="17" t="s">
        <v>1639</v>
      </c>
      <c r="N374" s="17" t="s">
        <v>1674</v>
      </c>
      <c r="O374" s="17" t="s">
        <v>1675</v>
      </c>
      <c r="P374" s="17" t="s">
        <v>1522</v>
      </c>
    </row>
    <row r="375" spans="1:16" s="3" customFormat="1" ht="45">
      <c r="A375" s="14" t="str">
        <f>IF(D375="","",COUNTA($D$20:D375)&amp;"")</f>
        <v>287</v>
      </c>
      <c r="B375" s="13" t="s">
        <v>1840</v>
      </c>
      <c r="C375" s="13" t="s">
        <v>1841</v>
      </c>
      <c r="D375" s="13" t="s">
        <v>579</v>
      </c>
      <c r="E375" s="13" t="s">
        <v>183</v>
      </c>
      <c r="F375" s="16" t="s">
        <v>1842</v>
      </c>
      <c r="G375" s="15">
        <v>6000</v>
      </c>
      <c r="H375" s="15">
        <v>1000</v>
      </c>
      <c r="I375" s="13" t="s">
        <v>287</v>
      </c>
      <c r="J375" s="13" t="s">
        <v>38</v>
      </c>
      <c r="K375" s="13" t="s">
        <v>148</v>
      </c>
      <c r="L375" s="19">
        <v>45078</v>
      </c>
      <c r="M375" s="17" t="s">
        <v>1675</v>
      </c>
      <c r="N375" s="17" t="s">
        <v>1522</v>
      </c>
      <c r="O375" s="20" t="s">
        <v>90</v>
      </c>
      <c r="P375" s="20" t="s">
        <v>90</v>
      </c>
    </row>
    <row r="376" spans="1:16" s="3" customFormat="1" ht="22.5">
      <c r="A376" s="14" t="str">
        <f>IF(D376="","",COUNTA($D$20:D376)&amp;"")</f>
        <v/>
      </c>
      <c r="B376" s="13" t="s">
        <v>1843</v>
      </c>
      <c r="C376" s="13">
        <f>C377+C383+C387</f>
        <v>14</v>
      </c>
      <c r="D376" s="13"/>
      <c r="E376" s="13"/>
      <c r="F376" s="13"/>
      <c r="G376" s="15">
        <f>G377+G383+G387</f>
        <v>259759</v>
      </c>
      <c r="H376" s="15">
        <f>H377+H383+H387</f>
        <v>87700</v>
      </c>
      <c r="I376" s="13"/>
      <c r="J376" s="13"/>
      <c r="K376" s="13"/>
      <c r="L376" s="13"/>
      <c r="M376" s="13"/>
      <c r="N376" s="13"/>
      <c r="O376" s="13"/>
      <c r="P376" s="13"/>
    </row>
    <row r="377" spans="1:16" s="3" customFormat="1" ht="22.5">
      <c r="A377" s="14" t="str">
        <f>IF(D377="","",COUNTA($D$20:D377)&amp;"")</f>
        <v/>
      </c>
      <c r="B377" s="13" t="s">
        <v>27</v>
      </c>
      <c r="C377" s="13">
        <f>COUNTA(C378:C382)</f>
        <v>5</v>
      </c>
      <c r="D377" s="13"/>
      <c r="E377" s="13"/>
      <c r="F377" s="13"/>
      <c r="G377" s="15">
        <f>SUM(G378:G382)</f>
        <v>77500</v>
      </c>
      <c r="H377" s="15">
        <f>SUM(H378:H382)</f>
        <v>22700</v>
      </c>
      <c r="I377" s="13"/>
      <c r="J377" s="13"/>
      <c r="K377" s="13"/>
      <c r="L377" s="13"/>
      <c r="M377" s="13"/>
      <c r="N377" s="13"/>
      <c r="O377" s="13"/>
      <c r="P377" s="13"/>
    </row>
    <row r="378" spans="1:16" s="3" customFormat="1" ht="90">
      <c r="A378" s="14" t="str">
        <f>IF(D378="","",COUNTA($D$20:D378)&amp;"")</f>
        <v>288</v>
      </c>
      <c r="B378" s="13" t="s">
        <v>1844</v>
      </c>
      <c r="C378" s="13" t="s">
        <v>1845</v>
      </c>
      <c r="D378" s="13" t="s">
        <v>1846</v>
      </c>
      <c r="E378" s="13" t="s">
        <v>230</v>
      </c>
      <c r="F378" s="16" t="s">
        <v>1847</v>
      </c>
      <c r="G378" s="15">
        <v>35000</v>
      </c>
      <c r="H378" s="15">
        <v>5000</v>
      </c>
      <c r="I378" s="15" t="s">
        <v>321</v>
      </c>
      <c r="J378" s="13" t="s">
        <v>38</v>
      </c>
      <c r="K378" s="13" t="s">
        <v>39</v>
      </c>
      <c r="L378" s="20">
        <v>45170</v>
      </c>
      <c r="M378" s="20" t="s">
        <v>1848</v>
      </c>
      <c r="N378" s="20" t="s">
        <v>1849</v>
      </c>
      <c r="O378" s="20" t="s">
        <v>1850</v>
      </c>
      <c r="P378" s="20" t="s">
        <v>1851</v>
      </c>
    </row>
    <row r="379" spans="1:16" s="3" customFormat="1" ht="45">
      <c r="A379" s="14" t="str">
        <f>IF(D379="","",COUNTA($D$20:D379)&amp;"")</f>
        <v>289</v>
      </c>
      <c r="B379" s="13" t="s">
        <v>1852</v>
      </c>
      <c r="C379" s="13" t="s">
        <v>1853</v>
      </c>
      <c r="D379" s="13" t="s">
        <v>250</v>
      </c>
      <c r="E379" s="13" t="s">
        <v>251</v>
      </c>
      <c r="F379" s="16" t="s">
        <v>1854</v>
      </c>
      <c r="G379" s="15">
        <v>20000</v>
      </c>
      <c r="H379" s="15">
        <v>3000</v>
      </c>
      <c r="I379" s="13" t="s">
        <v>78</v>
      </c>
      <c r="J379" s="13" t="s">
        <v>38</v>
      </c>
      <c r="K379" s="13" t="s">
        <v>39</v>
      </c>
      <c r="L379" s="20">
        <v>45200</v>
      </c>
      <c r="M379" s="20" t="s">
        <v>1855</v>
      </c>
      <c r="N379" s="20" t="s">
        <v>1856</v>
      </c>
      <c r="O379" s="20" t="s">
        <v>1857</v>
      </c>
      <c r="P379" s="20" t="s">
        <v>39</v>
      </c>
    </row>
    <row r="380" spans="1:16" s="3" customFormat="1" ht="45">
      <c r="A380" s="14" t="str">
        <f>IF(D380="","",COUNTA($D$20:D380)&amp;"")</f>
        <v>290</v>
      </c>
      <c r="B380" s="13" t="s">
        <v>1858</v>
      </c>
      <c r="C380" s="13" t="s">
        <v>1859</v>
      </c>
      <c r="D380" s="13" t="s">
        <v>250</v>
      </c>
      <c r="E380" s="13" t="s">
        <v>251</v>
      </c>
      <c r="F380" s="16" t="s">
        <v>1860</v>
      </c>
      <c r="G380" s="15">
        <v>10000</v>
      </c>
      <c r="H380" s="15">
        <v>5000</v>
      </c>
      <c r="I380" s="15" t="s">
        <v>321</v>
      </c>
      <c r="J380" s="13" t="s">
        <v>38</v>
      </c>
      <c r="K380" s="13" t="s">
        <v>39</v>
      </c>
      <c r="L380" s="20">
        <v>44986</v>
      </c>
      <c r="M380" s="20" t="s">
        <v>39</v>
      </c>
      <c r="N380" s="20" t="s">
        <v>1861</v>
      </c>
      <c r="O380" s="20" t="s">
        <v>1862</v>
      </c>
      <c r="P380" s="20" t="s">
        <v>1863</v>
      </c>
    </row>
    <row r="381" spans="1:16" s="3" customFormat="1" ht="67.5">
      <c r="A381" s="14" t="str">
        <f>IF(D381="","",COUNTA($D$20:D381)&amp;"")</f>
        <v>291</v>
      </c>
      <c r="B381" s="13" t="s">
        <v>1864</v>
      </c>
      <c r="C381" s="13" t="s">
        <v>1865</v>
      </c>
      <c r="D381" s="13" t="s">
        <v>250</v>
      </c>
      <c r="E381" s="13" t="s">
        <v>251</v>
      </c>
      <c r="F381" s="16" t="s">
        <v>1866</v>
      </c>
      <c r="G381" s="15">
        <v>7500</v>
      </c>
      <c r="H381" s="15">
        <v>6500</v>
      </c>
      <c r="I381" s="15" t="s">
        <v>321</v>
      </c>
      <c r="J381" s="13" t="s">
        <v>38</v>
      </c>
      <c r="K381" s="13" t="s">
        <v>39</v>
      </c>
      <c r="L381" s="20">
        <v>44986</v>
      </c>
      <c r="M381" s="20" t="s">
        <v>1867</v>
      </c>
      <c r="N381" s="20" t="s">
        <v>39</v>
      </c>
      <c r="O381" s="20" t="s">
        <v>1868</v>
      </c>
      <c r="P381" s="20" t="s">
        <v>1869</v>
      </c>
    </row>
    <row r="382" spans="1:16" s="3" customFormat="1" ht="67.5">
      <c r="A382" s="14" t="str">
        <f>IF(D382="","",COUNTA($D$20:D382)&amp;"")</f>
        <v>292</v>
      </c>
      <c r="B382" s="13" t="s">
        <v>1870</v>
      </c>
      <c r="C382" s="13" t="s">
        <v>1871</v>
      </c>
      <c r="D382" s="13" t="s">
        <v>250</v>
      </c>
      <c r="E382" s="13" t="s">
        <v>251</v>
      </c>
      <c r="F382" s="16" t="s">
        <v>1872</v>
      </c>
      <c r="G382" s="15">
        <v>5000</v>
      </c>
      <c r="H382" s="15">
        <v>3200</v>
      </c>
      <c r="I382" s="15" t="s">
        <v>321</v>
      </c>
      <c r="J382" s="13" t="s">
        <v>38</v>
      </c>
      <c r="K382" s="13" t="s">
        <v>39</v>
      </c>
      <c r="L382" s="20">
        <v>44986</v>
      </c>
      <c r="M382" s="20" t="s">
        <v>39</v>
      </c>
      <c r="N382" s="20" t="s">
        <v>1873</v>
      </c>
      <c r="O382" s="20" t="s">
        <v>1874</v>
      </c>
      <c r="P382" s="20" t="s">
        <v>1875</v>
      </c>
    </row>
    <row r="383" spans="1:16" s="3" customFormat="1" ht="22.5">
      <c r="A383" s="14" t="str">
        <f>IF(D383="","",COUNTA($D$20:D383)&amp;"")</f>
        <v/>
      </c>
      <c r="B383" s="13" t="s">
        <v>28</v>
      </c>
      <c r="C383" s="13">
        <f>COUNTA(C384:C386)</f>
        <v>3</v>
      </c>
      <c r="D383" s="13"/>
      <c r="E383" s="13"/>
      <c r="F383" s="13"/>
      <c r="G383" s="15">
        <f>SUM(G384:G386)</f>
        <v>83000</v>
      </c>
      <c r="H383" s="15">
        <f>SUM(H384:H386)</f>
        <v>32000</v>
      </c>
      <c r="I383" s="15"/>
      <c r="J383" s="13"/>
      <c r="K383" s="13"/>
      <c r="L383" s="13"/>
      <c r="M383" s="13"/>
      <c r="N383" s="13"/>
      <c r="O383" s="13"/>
      <c r="P383" s="13"/>
    </row>
    <row r="384" spans="1:16" s="3" customFormat="1" ht="45">
      <c r="A384" s="14" t="str">
        <f>IF(D384="","",COUNTA($D$20:D384)&amp;"")</f>
        <v>293</v>
      </c>
      <c r="B384" s="13" t="s">
        <v>1876</v>
      </c>
      <c r="C384" s="13" t="s">
        <v>1877</v>
      </c>
      <c r="D384" s="13" t="s">
        <v>315</v>
      </c>
      <c r="E384" s="13" t="s">
        <v>117</v>
      </c>
      <c r="F384" s="16" t="s">
        <v>1878</v>
      </c>
      <c r="G384" s="15">
        <v>50000</v>
      </c>
      <c r="H384" s="15">
        <v>20000</v>
      </c>
      <c r="I384" s="13" t="s">
        <v>253</v>
      </c>
      <c r="J384" s="13" t="s">
        <v>38</v>
      </c>
      <c r="K384" s="13" t="s">
        <v>1686</v>
      </c>
      <c r="L384" s="17" t="s">
        <v>90</v>
      </c>
      <c r="M384" s="17" t="s">
        <v>39</v>
      </c>
      <c r="N384" s="17" t="s">
        <v>1879</v>
      </c>
      <c r="O384" s="17" t="s">
        <v>1880</v>
      </c>
      <c r="P384" s="17" t="s">
        <v>1881</v>
      </c>
    </row>
    <row r="385" spans="1:16" s="3" customFormat="1" ht="112.5">
      <c r="A385" s="14" t="str">
        <f>IF(D385="","",COUNTA($D$20:D385)&amp;"")</f>
        <v>294</v>
      </c>
      <c r="B385" s="13" t="s">
        <v>1882</v>
      </c>
      <c r="C385" s="13" t="s">
        <v>1883</v>
      </c>
      <c r="D385" s="13" t="s">
        <v>722</v>
      </c>
      <c r="E385" s="13" t="s">
        <v>145</v>
      </c>
      <c r="F385" s="16" t="s">
        <v>1884</v>
      </c>
      <c r="G385" s="15">
        <v>28000</v>
      </c>
      <c r="H385" s="15">
        <v>10000</v>
      </c>
      <c r="I385" s="13" t="s">
        <v>222</v>
      </c>
      <c r="J385" s="13" t="s">
        <v>38</v>
      </c>
      <c r="K385" s="13" t="s">
        <v>1885</v>
      </c>
      <c r="L385" s="20" t="s">
        <v>90</v>
      </c>
      <c r="M385" s="20" t="s">
        <v>1886</v>
      </c>
      <c r="N385" s="20" t="s">
        <v>1887</v>
      </c>
      <c r="O385" s="20" t="s">
        <v>1888</v>
      </c>
      <c r="P385" s="20" t="s">
        <v>1889</v>
      </c>
    </row>
    <row r="386" spans="1:16" s="3" customFormat="1" ht="45">
      <c r="A386" s="14" t="str">
        <f>IF(D386="","",COUNTA($D$20:D386)&amp;"")</f>
        <v>295</v>
      </c>
      <c r="B386" s="13" t="s">
        <v>1890</v>
      </c>
      <c r="C386" s="13" t="s">
        <v>1891</v>
      </c>
      <c r="D386" s="13" t="s">
        <v>250</v>
      </c>
      <c r="E386" s="13" t="s">
        <v>251</v>
      </c>
      <c r="F386" s="16" t="s">
        <v>1892</v>
      </c>
      <c r="G386" s="15">
        <v>5000</v>
      </c>
      <c r="H386" s="15">
        <v>2000</v>
      </c>
      <c r="I386" s="13" t="s">
        <v>88</v>
      </c>
      <c r="J386" s="13" t="s">
        <v>38</v>
      </c>
      <c r="K386" s="13" t="s">
        <v>1893</v>
      </c>
      <c r="L386" s="13" t="s">
        <v>90</v>
      </c>
      <c r="M386" s="17" t="s">
        <v>1894</v>
      </c>
      <c r="N386" s="17" t="s">
        <v>1895</v>
      </c>
      <c r="O386" s="17" t="s">
        <v>1896</v>
      </c>
      <c r="P386" s="17" t="s">
        <v>1897</v>
      </c>
    </row>
    <row r="387" spans="1:16" s="3" customFormat="1" ht="22.5">
      <c r="A387" s="14" t="str">
        <f>IF(D387="","",COUNTA($D$20:D387)&amp;"")</f>
        <v/>
      </c>
      <c r="B387" s="13" t="s">
        <v>29</v>
      </c>
      <c r="C387" s="13">
        <f>COUNTA(C388:C393)</f>
        <v>6</v>
      </c>
      <c r="D387" s="13"/>
      <c r="E387" s="13"/>
      <c r="F387" s="13"/>
      <c r="G387" s="15">
        <f>SUM(G388:G393)</f>
        <v>99259</v>
      </c>
      <c r="H387" s="15">
        <f>SUM(H388:H393)</f>
        <v>33000</v>
      </c>
      <c r="I387" s="13"/>
      <c r="J387" s="13"/>
      <c r="K387" s="13"/>
      <c r="L387" s="13"/>
      <c r="M387" s="13"/>
      <c r="N387" s="13"/>
      <c r="O387" s="13"/>
      <c r="P387" s="13"/>
    </row>
    <row r="388" spans="1:16" s="3" customFormat="1" ht="67.5">
      <c r="A388" s="14" t="str">
        <f>IF(D388="","",COUNTA($D$20:D388)&amp;"")</f>
        <v>296</v>
      </c>
      <c r="B388" s="13" t="s">
        <v>1898</v>
      </c>
      <c r="C388" s="13" t="s">
        <v>1899</v>
      </c>
      <c r="D388" s="13" t="s">
        <v>315</v>
      </c>
      <c r="E388" s="13" t="s">
        <v>117</v>
      </c>
      <c r="F388" s="16" t="s">
        <v>1900</v>
      </c>
      <c r="G388" s="15">
        <v>50000</v>
      </c>
      <c r="H388" s="15">
        <v>10000</v>
      </c>
      <c r="I388" s="13" t="s">
        <v>185</v>
      </c>
      <c r="J388" s="13" t="s">
        <v>38</v>
      </c>
      <c r="K388" s="13" t="s">
        <v>148</v>
      </c>
      <c r="L388" s="19">
        <v>45261</v>
      </c>
      <c r="M388" s="17" t="s">
        <v>1901</v>
      </c>
      <c r="N388" s="17" t="s">
        <v>1902</v>
      </c>
      <c r="O388" s="17" t="s">
        <v>1903</v>
      </c>
      <c r="P388" s="17" t="s">
        <v>1904</v>
      </c>
    </row>
    <row r="389" spans="1:16" s="3" customFormat="1" ht="67.5">
      <c r="A389" s="14" t="str">
        <f>IF(D389="","",COUNTA($D$20:D389)&amp;"")</f>
        <v>297</v>
      </c>
      <c r="B389" s="13" t="s">
        <v>1905</v>
      </c>
      <c r="C389" s="13" t="s">
        <v>1906</v>
      </c>
      <c r="D389" s="13" t="s">
        <v>250</v>
      </c>
      <c r="E389" s="13" t="s">
        <v>251</v>
      </c>
      <c r="F389" s="16" t="s">
        <v>1907</v>
      </c>
      <c r="G389" s="15">
        <v>12000</v>
      </c>
      <c r="H389" s="15">
        <v>6000</v>
      </c>
      <c r="I389" s="13" t="s">
        <v>287</v>
      </c>
      <c r="J389" s="13" t="s">
        <v>38</v>
      </c>
      <c r="K389" s="13" t="s">
        <v>148</v>
      </c>
      <c r="L389" s="19">
        <v>45170</v>
      </c>
      <c r="M389" s="17" t="s">
        <v>1908</v>
      </c>
      <c r="N389" s="17" t="s">
        <v>1909</v>
      </c>
      <c r="O389" s="17" t="s">
        <v>1910</v>
      </c>
      <c r="P389" s="17" t="s">
        <v>90</v>
      </c>
    </row>
    <row r="390" spans="1:16" s="3" customFormat="1" ht="67.5">
      <c r="A390" s="14" t="str">
        <f>IF(D390="","",COUNTA($D$20:D390)&amp;"")</f>
        <v>298</v>
      </c>
      <c r="B390" s="13" t="s">
        <v>1911</v>
      </c>
      <c r="C390" s="13" t="s">
        <v>1912</v>
      </c>
      <c r="D390" s="13" t="s">
        <v>722</v>
      </c>
      <c r="E390" s="13" t="s">
        <v>145</v>
      </c>
      <c r="F390" s="16" t="s">
        <v>1913</v>
      </c>
      <c r="G390" s="15">
        <v>11000</v>
      </c>
      <c r="H390" s="15">
        <v>2500</v>
      </c>
      <c r="I390" s="13" t="s">
        <v>287</v>
      </c>
      <c r="J390" s="13" t="s">
        <v>38</v>
      </c>
      <c r="K390" s="13" t="s">
        <v>148</v>
      </c>
      <c r="L390" s="20">
        <v>45078</v>
      </c>
      <c r="M390" s="20" t="s">
        <v>1914</v>
      </c>
      <c r="N390" s="20" t="s">
        <v>1915</v>
      </c>
      <c r="O390" s="20" t="s">
        <v>90</v>
      </c>
      <c r="P390" s="20" t="s">
        <v>90</v>
      </c>
    </row>
    <row r="391" spans="1:16" s="3" customFormat="1" ht="90">
      <c r="A391" s="14" t="str">
        <f>IF(D391="","",COUNTA($D$20:D391)&amp;"")</f>
        <v>299</v>
      </c>
      <c r="B391" s="13" t="s">
        <v>1916</v>
      </c>
      <c r="C391" s="13" t="s">
        <v>1917</v>
      </c>
      <c r="D391" s="13" t="s">
        <v>722</v>
      </c>
      <c r="E391" s="13" t="s">
        <v>145</v>
      </c>
      <c r="F391" s="16" t="s">
        <v>1918</v>
      </c>
      <c r="G391" s="15">
        <v>10029</v>
      </c>
      <c r="H391" s="15">
        <v>3000</v>
      </c>
      <c r="I391" s="13" t="s">
        <v>287</v>
      </c>
      <c r="J391" s="13" t="s">
        <v>38</v>
      </c>
      <c r="K391" s="13" t="s">
        <v>148</v>
      </c>
      <c r="L391" s="20">
        <v>45017</v>
      </c>
      <c r="M391" s="20" t="s">
        <v>1919</v>
      </c>
      <c r="N391" s="20" t="s">
        <v>1915</v>
      </c>
      <c r="O391" s="20" t="s">
        <v>90</v>
      </c>
      <c r="P391" s="20" t="s">
        <v>90</v>
      </c>
    </row>
    <row r="392" spans="1:16" s="3" customFormat="1" ht="67.5">
      <c r="A392" s="14" t="str">
        <f>IF(D392="","",COUNTA($D$20:D392)&amp;"")</f>
        <v>300</v>
      </c>
      <c r="B392" s="13" t="s">
        <v>1920</v>
      </c>
      <c r="C392" s="13" t="s">
        <v>1921</v>
      </c>
      <c r="D392" s="13" t="s">
        <v>250</v>
      </c>
      <c r="E392" s="13" t="s">
        <v>251</v>
      </c>
      <c r="F392" s="16" t="s">
        <v>1922</v>
      </c>
      <c r="G392" s="15">
        <v>10000</v>
      </c>
      <c r="H392" s="15">
        <v>9000</v>
      </c>
      <c r="I392" s="13" t="s">
        <v>287</v>
      </c>
      <c r="J392" s="13" t="s">
        <v>38</v>
      </c>
      <c r="K392" s="13" t="s">
        <v>148</v>
      </c>
      <c r="L392" s="19">
        <v>45261</v>
      </c>
      <c r="M392" s="17" t="s">
        <v>1923</v>
      </c>
      <c r="N392" s="17" t="s">
        <v>1924</v>
      </c>
      <c r="O392" s="17" t="s">
        <v>1925</v>
      </c>
      <c r="P392" s="17" t="s">
        <v>1926</v>
      </c>
    </row>
    <row r="393" spans="1:16" s="3" customFormat="1" ht="45">
      <c r="A393" s="14" t="str">
        <f>IF(D393="","",COUNTA($D$20:D393)&amp;"")</f>
        <v>301</v>
      </c>
      <c r="B393" s="13" t="s">
        <v>1927</v>
      </c>
      <c r="C393" s="13" t="s">
        <v>1928</v>
      </c>
      <c r="D393" s="13" t="s">
        <v>722</v>
      </c>
      <c r="E393" s="13" t="s">
        <v>145</v>
      </c>
      <c r="F393" s="16" t="s">
        <v>1929</v>
      </c>
      <c r="G393" s="15">
        <v>6230</v>
      </c>
      <c r="H393" s="15">
        <v>2500</v>
      </c>
      <c r="I393" s="13" t="s">
        <v>287</v>
      </c>
      <c r="J393" s="13" t="s">
        <v>38</v>
      </c>
      <c r="K393" s="13" t="s">
        <v>148</v>
      </c>
      <c r="L393" s="20">
        <v>45078</v>
      </c>
      <c r="M393" s="20" t="s">
        <v>1930</v>
      </c>
      <c r="N393" s="20" t="s">
        <v>1915</v>
      </c>
      <c r="O393" s="20" t="s">
        <v>90</v>
      </c>
      <c r="P393" s="20" t="s">
        <v>90</v>
      </c>
    </row>
    <row r="394" spans="1:16" s="3" customFormat="1" ht="22.5">
      <c r="A394" s="14" t="str">
        <f>IF(D394="","",COUNTA($D$20:D394)&amp;"")</f>
        <v/>
      </c>
      <c r="B394" s="13" t="s">
        <v>1931</v>
      </c>
      <c r="C394" s="13">
        <f>C395+C409+C438</f>
        <v>61</v>
      </c>
      <c r="D394" s="13"/>
      <c r="E394" s="13"/>
      <c r="F394" s="13"/>
      <c r="G394" s="15">
        <f>G395+G409+G438</f>
        <v>1736084.77</v>
      </c>
      <c r="H394" s="15">
        <f>H395+H409+H438</f>
        <v>384050</v>
      </c>
      <c r="I394" s="13"/>
      <c r="J394" s="13"/>
      <c r="K394" s="13"/>
      <c r="L394" s="13"/>
      <c r="M394" s="13"/>
      <c r="N394" s="13"/>
      <c r="O394" s="13"/>
      <c r="P394" s="13"/>
    </row>
    <row r="395" spans="1:16" s="3" customFormat="1" ht="22.5">
      <c r="A395" s="14" t="str">
        <f>IF(D395="","",COUNTA($D$20:D395)&amp;"")</f>
        <v/>
      </c>
      <c r="B395" s="13" t="s">
        <v>27</v>
      </c>
      <c r="C395" s="13">
        <f>COUNTA(C396:C408)</f>
        <v>13</v>
      </c>
      <c r="D395" s="13"/>
      <c r="E395" s="13"/>
      <c r="F395" s="13"/>
      <c r="G395" s="15">
        <f>SUM(G396:G408)</f>
        <v>318855.77</v>
      </c>
      <c r="H395" s="15">
        <f>SUM(H396:H408)</f>
        <v>83000</v>
      </c>
      <c r="I395" s="13"/>
      <c r="J395" s="13"/>
      <c r="K395" s="13"/>
      <c r="L395" s="13"/>
      <c r="M395" s="13"/>
      <c r="N395" s="13"/>
      <c r="O395" s="13"/>
      <c r="P395" s="13"/>
    </row>
    <row r="396" spans="1:16" s="3" customFormat="1" ht="67.5">
      <c r="A396" s="14" t="str">
        <f>IF(D396="","",COUNTA($D$20:D396)&amp;"")</f>
        <v>302</v>
      </c>
      <c r="B396" s="13" t="s">
        <v>1932</v>
      </c>
      <c r="C396" s="13" t="s">
        <v>383</v>
      </c>
      <c r="D396" s="13" t="s">
        <v>783</v>
      </c>
      <c r="E396" s="13" t="s">
        <v>270</v>
      </c>
      <c r="F396" s="16" t="s">
        <v>1933</v>
      </c>
      <c r="G396" s="15">
        <v>101037</v>
      </c>
      <c r="H396" s="15">
        <v>23000</v>
      </c>
      <c r="I396" s="15" t="s">
        <v>68</v>
      </c>
      <c r="J396" s="13" t="s">
        <v>822</v>
      </c>
      <c r="K396" s="13" t="s">
        <v>39</v>
      </c>
      <c r="L396" s="20">
        <v>45047</v>
      </c>
      <c r="M396" s="20" t="s">
        <v>1934</v>
      </c>
      <c r="N396" s="20" t="s">
        <v>1935</v>
      </c>
      <c r="O396" s="20" t="s">
        <v>1936</v>
      </c>
      <c r="P396" s="20" t="s">
        <v>1937</v>
      </c>
    </row>
    <row r="397" spans="1:16" s="3" customFormat="1" ht="67.5">
      <c r="A397" s="14" t="str">
        <f>IF(D397="","",COUNTA($D$20:D397)&amp;"")</f>
        <v>303</v>
      </c>
      <c r="B397" s="13" t="s">
        <v>1938</v>
      </c>
      <c r="C397" s="13" t="s">
        <v>1939</v>
      </c>
      <c r="D397" s="13" t="s">
        <v>783</v>
      </c>
      <c r="E397" s="13" t="s">
        <v>270</v>
      </c>
      <c r="F397" s="16" t="s">
        <v>1940</v>
      </c>
      <c r="G397" s="15">
        <v>45000</v>
      </c>
      <c r="H397" s="15">
        <v>10000</v>
      </c>
      <c r="I397" s="15" t="s">
        <v>321</v>
      </c>
      <c r="J397" s="13" t="s">
        <v>38</v>
      </c>
      <c r="K397" s="13" t="s">
        <v>39</v>
      </c>
      <c r="L397" s="20">
        <v>45078</v>
      </c>
      <c r="M397" s="20" t="s">
        <v>1587</v>
      </c>
      <c r="N397" s="20" t="s">
        <v>1941</v>
      </c>
      <c r="O397" s="20" t="s">
        <v>1942</v>
      </c>
      <c r="P397" s="20" t="s">
        <v>1943</v>
      </c>
    </row>
    <row r="398" spans="1:16" s="3" customFormat="1" ht="45">
      <c r="A398" s="14" t="str">
        <f>IF(D398="","",COUNTA($D$20:D398)&amp;"")</f>
        <v>304</v>
      </c>
      <c r="B398" s="13" t="s">
        <v>1944</v>
      </c>
      <c r="C398" s="13" t="s">
        <v>1945</v>
      </c>
      <c r="D398" s="13" t="s">
        <v>315</v>
      </c>
      <c r="E398" s="13" t="s">
        <v>117</v>
      </c>
      <c r="F398" s="16" t="s">
        <v>1946</v>
      </c>
      <c r="G398" s="15">
        <v>30000</v>
      </c>
      <c r="H398" s="15">
        <v>10000</v>
      </c>
      <c r="I398" s="15" t="s">
        <v>321</v>
      </c>
      <c r="J398" s="13" t="s">
        <v>38</v>
      </c>
      <c r="K398" s="13" t="s">
        <v>39</v>
      </c>
      <c r="L398" s="20">
        <v>44986</v>
      </c>
      <c r="M398" s="17" t="s">
        <v>39</v>
      </c>
      <c r="N398" s="17" t="s">
        <v>1687</v>
      </c>
      <c r="O398" s="17" t="s">
        <v>1688</v>
      </c>
      <c r="P398" s="17" t="s">
        <v>1947</v>
      </c>
    </row>
    <row r="399" spans="1:16" s="3" customFormat="1" ht="90">
      <c r="A399" s="14" t="str">
        <f>IF(D399="","",COUNTA($D$20:D399)&amp;"")</f>
        <v>305</v>
      </c>
      <c r="B399" s="13" t="s">
        <v>1948</v>
      </c>
      <c r="C399" s="13" t="s">
        <v>1949</v>
      </c>
      <c r="D399" s="13" t="s">
        <v>722</v>
      </c>
      <c r="E399" s="13" t="s">
        <v>145</v>
      </c>
      <c r="F399" s="16" t="s">
        <v>1950</v>
      </c>
      <c r="G399" s="15">
        <v>25000</v>
      </c>
      <c r="H399" s="15">
        <v>6000</v>
      </c>
      <c r="I399" s="13" t="s">
        <v>321</v>
      </c>
      <c r="J399" s="13" t="s">
        <v>38</v>
      </c>
      <c r="K399" s="13" t="s">
        <v>39</v>
      </c>
      <c r="L399" s="19">
        <v>44986</v>
      </c>
      <c r="M399" s="20" t="s">
        <v>1951</v>
      </c>
      <c r="N399" s="20" t="s">
        <v>1952</v>
      </c>
      <c r="O399" s="20" t="s">
        <v>1953</v>
      </c>
      <c r="P399" s="20" t="s">
        <v>1954</v>
      </c>
    </row>
    <row r="400" spans="1:16" s="3" customFormat="1" ht="45">
      <c r="A400" s="14" t="str">
        <f>IF(D400="","",COUNTA($D$20:D400)&amp;"")</f>
        <v>306</v>
      </c>
      <c r="B400" s="13" t="s">
        <v>1955</v>
      </c>
      <c r="C400" s="13" t="s">
        <v>1956</v>
      </c>
      <c r="D400" s="13" t="s">
        <v>458</v>
      </c>
      <c r="E400" s="13" t="s">
        <v>230</v>
      </c>
      <c r="F400" s="16" t="s">
        <v>1957</v>
      </c>
      <c r="G400" s="15">
        <v>18500</v>
      </c>
      <c r="H400" s="15">
        <v>5000</v>
      </c>
      <c r="I400" s="15" t="s">
        <v>321</v>
      </c>
      <c r="J400" s="13" t="s">
        <v>38</v>
      </c>
      <c r="K400" s="13" t="s">
        <v>39</v>
      </c>
      <c r="L400" s="20">
        <v>45078</v>
      </c>
      <c r="M400" s="20" t="s">
        <v>1538</v>
      </c>
      <c r="N400" s="20" t="s">
        <v>1958</v>
      </c>
      <c r="O400" s="20" t="s">
        <v>1177</v>
      </c>
      <c r="P400" s="20" t="s">
        <v>1177</v>
      </c>
    </row>
    <row r="401" spans="1:16" s="3" customFormat="1" ht="67.5">
      <c r="A401" s="14" t="str">
        <f>IF(D401="","",COUNTA($D$20:D401)&amp;"")</f>
        <v>307</v>
      </c>
      <c r="B401" s="13" t="s">
        <v>1959</v>
      </c>
      <c r="C401" s="13" t="s">
        <v>1960</v>
      </c>
      <c r="D401" s="13" t="s">
        <v>783</v>
      </c>
      <c r="E401" s="13" t="s">
        <v>270</v>
      </c>
      <c r="F401" s="16" t="s">
        <v>1961</v>
      </c>
      <c r="G401" s="15">
        <v>16000</v>
      </c>
      <c r="H401" s="15">
        <v>3000</v>
      </c>
      <c r="I401" s="15" t="s">
        <v>68</v>
      </c>
      <c r="J401" s="13" t="s">
        <v>38</v>
      </c>
      <c r="K401" s="13" t="s">
        <v>39</v>
      </c>
      <c r="L401" s="20">
        <v>45200</v>
      </c>
      <c r="M401" s="20" t="s">
        <v>1962</v>
      </c>
      <c r="N401" s="20" t="s">
        <v>1962</v>
      </c>
      <c r="O401" s="20" t="s">
        <v>1963</v>
      </c>
      <c r="P401" s="20" t="s">
        <v>1964</v>
      </c>
    </row>
    <row r="402" spans="1:16" s="3" customFormat="1" ht="67.5">
      <c r="A402" s="14" t="str">
        <f>IF(D402="","",COUNTA($D$20:D402)&amp;"")</f>
        <v>308</v>
      </c>
      <c r="B402" s="13" t="s">
        <v>1965</v>
      </c>
      <c r="C402" s="13" t="s">
        <v>1427</v>
      </c>
      <c r="D402" s="13" t="s">
        <v>278</v>
      </c>
      <c r="E402" s="13" t="s">
        <v>200</v>
      </c>
      <c r="F402" s="16" t="s">
        <v>1966</v>
      </c>
      <c r="G402" s="15">
        <v>15318.77</v>
      </c>
      <c r="H402" s="15">
        <v>2000</v>
      </c>
      <c r="I402" s="15" t="s">
        <v>68</v>
      </c>
      <c r="J402" s="13" t="s">
        <v>1421</v>
      </c>
      <c r="K402" s="13" t="s">
        <v>39</v>
      </c>
      <c r="L402" s="20">
        <v>45139</v>
      </c>
      <c r="M402" s="20" t="s">
        <v>1967</v>
      </c>
      <c r="N402" s="20" t="s">
        <v>1968</v>
      </c>
      <c r="O402" s="20" t="s">
        <v>1969</v>
      </c>
      <c r="P402" s="20" t="s">
        <v>1970</v>
      </c>
    </row>
    <row r="403" spans="1:16" s="3" customFormat="1" ht="67.5">
      <c r="A403" s="14" t="str">
        <f>IF(D403="","",COUNTA($D$20:D403)&amp;"")</f>
        <v>309</v>
      </c>
      <c r="B403" s="13" t="s">
        <v>1971</v>
      </c>
      <c r="C403" s="13" t="s">
        <v>1972</v>
      </c>
      <c r="D403" s="13" t="s">
        <v>315</v>
      </c>
      <c r="E403" s="13" t="s">
        <v>117</v>
      </c>
      <c r="F403" s="16" t="s">
        <v>1973</v>
      </c>
      <c r="G403" s="15">
        <v>15000</v>
      </c>
      <c r="H403" s="15">
        <v>5000</v>
      </c>
      <c r="I403" s="15" t="s">
        <v>321</v>
      </c>
      <c r="J403" s="13" t="s">
        <v>38</v>
      </c>
      <c r="K403" s="13" t="s">
        <v>39</v>
      </c>
      <c r="L403" s="20">
        <v>44986</v>
      </c>
      <c r="M403" s="17" t="s">
        <v>39</v>
      </c>
      <c r="N403" s="17" t="s">
        <v>1687</v>
      </c>
      <c r="O403" s="17" t="s">
        <v>1688</v>
      </c>
      <c r="P403" s="17" t="s">
        <v>1947</v>
      </c>
    </row>
    <row r="404" spans="1:16" s="3" customFormat="1" ht="45">
      <c r="A404" s="14" t="str">
        <f>IF(D404="","",COUNTA($D$20:D404)&amp;"")</f>
        <v>310</v>
      </c>
      <c r="B404" s="13" t="s">
        <v>1974</v>
      </c>
      <c r="C404" s="13" t="s">
        <v>1975</v>
      </c>
      <c r="D404" s="13" t="s">
        <v>783</v>
      </c>
      <c r="E404" s="13" t="s">
        <v>270</v>
      </c>
      <c r="F404" s="16" t="s">
        <v>1976</v>
      </c>
      <c r="G404" s="15">
        <v>15000</v>
      </c>
      <c r="H404" s="15">
        <v>3000</v>
      </c>
      <c r="I404" s="15" t="s">
        <v>68</v>
      </c>
      <c r="J404" s="13" t="s">
        <v>38</v>
      </c>
      <c r="K404" s="13" t="s">
        <v>39</v>
      </c>
      <c r="L404" s="20">
        <v>45017</v>
      </c>
      <c r="M404" s="20" t="s">
        <v>1732</v>
      </c>
      <c r="N404" s="20" t="s">
        <v>1964</v>
      </c>
      <c r="O404" s="20" t="s">
        <v>1977</v>
      </c>
      <c r="P404" s="20" t="s">
        <v>1978</v>
      </c>
    </row>
    <row r="405" spans="1:16" s="3" customFormat="1" ht="90">
      <c r="A405" s="14" t="str">
        <f>IF(D405="","",COUNTA($D$20:D405)&amp;"")</f>
        <v>311</v>
      </c>
      <c r="B405" s="13" t="s">
        <v>1979</v>
      </c>
      <c r="C405" s="13" t="s">
        <v>1980</v>
      </c>
      <c r="D405" s="13" t="s">
        <v>791</v>
      </c>
      <c r="E405" s="13" t="s">
        <v>66</v>
      </c>
      <c r="F405" s="16" t="s">
        <v>1981</v>
      </c>
      <c r="G405" s="15">
        <v>12000</v>
      </c>
      <c r="H405" s="15">
        <v>3000</v>
      </c>
      <c r="I405" s="15" t="s">
        <v>321</v>
      </c>
      <c r="J405" s="13" t="s">
        <v>38</v>
      </c>
      <c r="K405" s="13" t="s">
        <v>39</v>
      </c>
      <c r="L405" s="19">
        <v>44927</v>
      </c>
      <c r="M405" s="19" t="s">
        <v>1982</v>
      </c>
      <c r="N405" s="19" t="s">
        <v>1983</v>
      </c>
      <c r="O405" s="19" t="s">
        <v>1984</v>
      </c>
      <c r="P405" s="19" t="s">
        <v>1985</v>
      </c>
    </row>
    <row r="406" spans="1:16" s="3" customFormat="1" ht="45">
      <c r="A406" s="14" t="str">
        <f>IF(D406="","",COUNTA($D$20:D406)&amp;"")</f>
        <v>312</v>
      </c>
      <c r="B406" s="13" t="s">
        <v>1986</v>
      </c>
      <c r="C406" s="13" t="s">
        <v>1987</v>
      </c>
      <c r="D406" s="13" t="s">
        <v>579</v>
      </c>
      <c r="E406" s="13" t="s">
        <v>183</v>
      </c>
      <c r="F406" s="16" t="s">
        <v>1988</v>
      </c>
      <c r="G406" s="15">
        <v>10000</v>
      </c>
      <c r="H406" s="15">
        <v>5000</v>
      </c>
      <c r="I406" s="13" t="s">
        <v>321</v>
      </c>
      <c r="J406" s="13" t="s">
        <v>38</v>
      </c>
      <c r="K406" s="13" t="s">
        <v>39</v>
      </c>
      <c r="L406" s="19">
        <v>44927</v>
      </c>
      <c r="M406" s="17" t="s">
        <v>1687</v>
      </c>
      <c r="N406" s="17" t="s">
        <v>1688</v>
      </c>
      <c r="O406" s="17" t="s">
        <v>1575</v>
      </c>
      <c r="P406" s="17" t="s">
        <v>1638</v>
      </c>
    </row>
    <row r="407" spans="1:16" s="3" customFormat="1" ht="45">
      <c r="A407" s="14" t="str">
        <f>IF(D407="","",COUNTA($D$20:D407)&amp;"")</f>
        <v>313</v>
      </c>
      <c r="B407" s="13" t="s">
        <v>1989</v>
      </c>
      <c r="C407" s="13" t="s">
        <v>1990</v>
      </c>
      <c r="D407" s="13" t="s">
        <v>344</v>
      </c>
      <c r="E407" s="13" t="s">
        <v>345</v>
      </c>
      <c r="F407" s="16" t="s">
        <v>1991</v>
      </c>
      <c r="G407" s="15">
        <v>10000</v>
      </c>
      <c r="H407" s="15">
        <v>5000</v>
      </c>
      <c r="I407" s="13" t="s">
        <v>321</v>
      </c>
      <c r="J407" s="13" t="s">
        <v>38</v>
      </c>
      <c r="K407" s="13" t="s">
        <v>39</v>
      </c>
      <c r="L407" s="19">
        <v>44986</v>
      </c>
      <c r="M407" s="17" t="s">
        <v>1538</v>
      </c>
      <c r="N407" s="19" t="s">
        <v>1992</v>
      </c>
      <c r="O407" s="19" t="s">
        <v>39</v>
      </c>
      <c r="P407" s="19" t="s">
        <v>39</v>
      </c>
    </row>
    <row r="408" spans="1:16" s="3" customFormat="1" ht="45">
      <c r="A408" s="14" t="str">
        <f>IF(D408="","",COUNTA($D$20:D408)&amp;"")</f>
        <v>314</v>
      </c>
      <c r="B408" s="13" t="s">
        <v>1993</v>
      </c>
      <c r="C408" s="13" t="s">
        <v>1994</v>
      </c>
      <c r="D408" s="13" t="s">
        <v>315</v>
      </c>
      <c r="E408" s="13" t="s">
        <v>117</v>
      </c>
      <c r="F408" s="16" t="s">
        <v>1995</v>
      </c>
      <c r="G408" s="15">
        <v>6000</v>
      </c>
      <c r="H408" s="15">
        <v>3000</v>
      </c>
      <c r="I408" s="15" t="s">
        <v>68</v>
      </c>
      <c r="J408" s="13" t="s">
        <v>38</v>
      </c>
      <c r="K408" s="13" t="s">
        <v>39</v>
      </c>
      <c r="L408" s="20">
        <v>45078</v>
      </c>
      <c r="M408" s="17" t="s">
        <v>318</v>
      </c>
      <c r="N408" s="17" t="s">
        <v>39</v>
      </c>
      <c r="O408" s="17" t="s">
        <v>1996</v>
      </c>
      <c r="P408" s="17" t="s">
        <v>1879</v>
      </c>
    </row>
    <row r="409" spans="1:16" s="3" customFormat="1" ht="22.5">
      <c r="A409" s="14" t="str">
        <f>IF(D409="","",COUNTA($D$20:D409)&amp;"")</f>
        <v/>
      </c>
      <c r="B409" s="13" t="s">
        <v>28</v>
      </c>
      <c r="C409" s="13">
        <f>COUNTA(C410:C437)</f>
        <v>28</v>
      </c>
      <c r="D409" s="13"/>
      <c r="E409" s="13"/>
      <c r="F409" s="13"/>
      <c r="G409" s="15">
        <f>SUM(G410:G437)</f>
        <v>880501</v>
      </c>
      <c r="H409" s="15">
        <f>SUM(H410:H437)</f>
        <v>206200</v>
      </c>
      <c r="I409" s="15"/>
      <c r="J409" s="13"/>
      <c r="K409" s="13"/>
      <c r="L409" s="13"/>
      <c r="M409" s="13"/>
      <c r="N409" s="13"/>
      <c r="O409" s="13"/>
      <c r="P409" s="13"/>
    </row>
    <row r="410" spans="1:16" s="3" customFormat="1" ht="112.5">
      <c r="A410" s="14" t="str">
        <f>IF(D410="","",COUNTA($D$20:D410)&amp;"")</f>
        <v>315</v>
      </c>
      <c r="B410" s="13" t="s">
        <v>1997</v>
      </c>
      <c r="C410" s="13" t="s">
        <v>1998</v>
      </c>
      <c r="D410" s="13" t="s">
        <v>722</v>
      </c>
      <c r="E410" s="13" t="s">
        <v>145</v>
      </c>
      <c r="F410" s="16" t="s">
        <v>1999</v>
      </c>
      <c r="G410" s="15">
        <v>139562</v>
      </c>
      <c r="H410" s="15">
        <v>20000</v>
      </c>
      <c r="I410" s="13" t="s">
        <v>222</v>
      </c>
      <c r="J410" s="13" t="s">
        <v>38</v>
      </c>
      <c r="K410" s="13" t="s">
        <v>1885</v>
      </c>
      <c r="L410" s="13" t="s">
        <v>90</v>
      </c>
      <c r="M410" s="20" t="s">
        <v>2000</v>
      </c>
      <c r="N410" s="20" t="s">
        <v>2001</v>
      </c>
      <c r="O410" s="20" t="s">
        <v>2002</v>
      </c>
      <c r="P410" s="20" t="s">
        <v>2003</v>
      </c>
    </row>
    <row r="411" spans="1:16" s="3" customFormat="1" ht="45">
      <c r="A411" s="14" t="str">
        <f>IF(D411="","",COUNTA($D$20:D411)&amp;"")</f>
        <v>316</v>
      </c>
      <c r="B411" s="13" t="s">
        <v>2004</v>
      </c>
      <c r="C411" s="13" t="s">
        <v>2005</v>
      </c>
      <c r="D411" s="13" t="s">
        <v>315</v>
      </c>
      <c r="E411" s="13" t="s">
        <v>117</v>
      </c>
      <c r="F411" s="16" t="s">
        <v>2006</v>
      </c>
      <c r="G411" s="15">
        <v>120000</v>
      </c>
      <c r="H411" s="15">
        <v>30000</v>
      </c>
      <c r="I411" s="13" t="s">
        <v>109</v>
      </c>
      <c r="J411" s="13" t="s">
        <v>38</v>
      </c>
      <c r="K411" s="13" t="s">
        <v>1686</v>
      </c>
      <c r="L411" s="17" t="s">
        <v>90</v>
      </c>
      <c r="M411" s="17" t="s">
        <v>2007</v>
      </c>
      <c r="N411" s="17" t="s">
        <v>2008</v>
      </c>
      <c r="O411" s="17" t="s">
        <v>2009</v>
      </c>
      <c r="P411" s="17" t="s">
        <v>2010</v>
      </c>
    </row>
    <row r="412" spans="1:16" s="3" customFormat="1" ht="67.5">
      <c r="A412" s="14" t="str">
        <f>IF(D412="","",COUNTA($D$20:D412)&amp;"")</f>
        <v>317</v>
      </c>
      <c r="B412" s="13" t="s">
        <v>2011</v>
      </c>
      <c r="C412" s="13" t="s">
        <v>2012</v>
      </c>
      <c r="D412" s="13" t="s">
        <v>722</v>
      </c>
      <c r="E412" s="13" t="s">
        <v>145</v>
      </c>
      <c r="F412" s="16" t="s">
        <v>2013</v>
      </c>
      <c r="G412" s="15">
        <v>100000</v>
      </c>
      <c r="H412" s="15">
        <v>15000</v>
      </c>
      <c r="I412" s="13" t="s">
        <v>253</v>
      </c>
      <c r="J412" s="13" t="s">
        <v>38</v>
      </c>
      <c r="K412" s="13" t="s">
        <v>1885</v>
      </c>
      <c r="L412" s="13" t="s">
        <v>90</v>
      </c>
      <c r="M412" s="20" t="s">
        <v>2014</v>
      </c>
      <c r="N412" s="20" t="s">
        <v>2015</v>
      </c>
      <c r="O412" s="20" t="s">
        <v>2016</v>
      </c>
      <c r="P412" s="20" t="s">
        <v>2017</v>
      </c>
    </row>
    <row r="413" spans="1:16" s="3" customFormat="1" ht="67.5">
      <c r="A413" s="14" t="str">
        <f>IF(D413="","",COUNTA($D$20:D413)&amp;"")</f>
        <v>318</v>
      </c>
      <c r="B413" s="13" t="s">
        <v>2018</v>
      </c>
      <c r="C413" s="13" t="s">
        <v>2019</v>
      </c>
      <c r="D413" s="13" t="s">
        <v>315</v>
      </c>
      <c r="E413" s="13" t="s">
        <v>117</v>
      </c>
      <c r="F413" s="16" t="s">
        <v>2020</v>
      </c>
      <c r="G413" s="15">
        <v>50000</v>
      </c>
      <c r="H413" s="15">
        <v>20000</v>
      </c>
      <c r="I413" s="13" t="s">
        <v>88</v>
      </c>
      <c r="J413" s="13" t="s">
        <v>38</v>
      </c>
      <c r="K413" s="13" t="s">
        <v>2021</v>
      </c>
      <c r="L413" s="17" t="s">
        <v>2022</v>
      </c>
      <c r="M413" s="17" t="s">
        <v>2023</v>
      </c>
      <c r="N413" s="17" t="s">
        <v>90</v>
      </c>
      <c r="O413" s="17" t="s">
        <v>90</v>
      </c>
      <c r="P413" s="17" t="s">
        <v>90</v>
      </c>
    </row>
    <row r="414" spans="1:16" s="3" customFormat="1" ht="90">
      <c r="A414" s="14" t="str">
        <f>IF(D414="","",COUNTA($D$20:D414)&amp;"")</f>
        <v>319</v>
      </c>
      <c r="B414" s="13" t="s">
        <v>2024</v>
      </c>
      <c r="C414" s="13" t="s">
        <v>2025</v>
      </c>
      <c r="D414" s="13" t="s">
        <v>1602</v>
      </c>
      <c r="E414" s="13" t="s">
        <v>183</v>
      </c>
      <c r="F414" s="16" t="s">
        <v>2026</v>
      </c>
      <c r="G414" s="15">
        <v>50000</v>
      </c>
      <c r="H414" s="15">
        <v>12500</v>
      </c>
      <c r="I414" s="13" t="s">
        <v>875</v>
      </c>
      <c r="J414" s="13" t="s">
        <v>38</v>
      </c>
      <c r="K414" s="13" t="s">
        <v>2027</v>
      </c>
      <c r="L414" s="19">
        <v>45170</v>
      </c>
      <c r="M414" s="17" t="s">
        <v>2028</v>
      </c>
      <c r="N414" s="17" t="s">
        <v>2028</v>
      </c>
      <c r="O414" s="17" t="s">
        <v>2027</v>
      </c>
      <c r="P414" s="17" t="s">
        <v>2029</v>
      </c>
    </row>
    <row r="415" spans="1:16" s="3" customFormat="1" ht="90">
      <c r="A415" s="14" t="str">
        <f>IF(D415="","",COUNTA($D$20:D415)&amp;"")</f>
        <v>320</v>
      </c>
      <c r="B415" s="13" t="s">
        <v>2030</v>
      </c>
      <c r="C415" s="13" t="s">
        <v>2031</v>
      </c>
      <c r="D415" s="13" t="s">
        <v>458</v>
      </c>
      <c r="E415" s="13" t="s">
        <v>230</v>
      </c>
      <c r="F415" s="16" t="s">
        <v>2032</v>
      </c>
      <c r="G415" s="15">
        <v>32000</v>
      </c>
      <c r="H415" s="15">
        <v>8000</v>
      </c>
      <c r="I415" s="13" t="s">
        <v>88</v>
      </c>
      <c r="J415" s="13" t="s">
        <v>38</v>
      </c>
      <c r="K415" s="13" t="s">
        <v>1808</v>
      </c>
      <c r="L415" s="17" t="s">
        <v>90</v>
      </c>
      <c r="M415" s="23" t="s">
        <v>2033</v>
      </c>
      <c r="N415" s="23" t="s">
        <v>2034</v>
      </c>
      <c r="O415" s="23" t="s">
        <v>2035</v>
      </c>
      <c r="P415" s="23" t="s">
        <v>2036</v>
      </c>
    </row>
    <row r="416" spans="1:16" s="3" customFormat="1" ht="67.5">
      <c r="A416" s="14" t="str">
        <f>IF(D416="","",COUNTA($D$20:D416)&amp;"")</f>
        <v>321</v>
      </c>
      <c r="B416" s="13" t="s">
        <v>2037</v>
      </c>
      <c r="C416" s="13" t="s">
        <v>2038</v>
      </c>
      <c r="D416" s="13" t="s">
        <v>722</v>
      </c>
      <c r="E416" s="13" t="s">
        <v>145</v>
      </c>
      <c r="F416" s="16" t="s">
        <v>2039</v>
      </c>
      <c r="G416" s="15">
        <v>30780</v>
      </c>
      <c r="H416" s="15">
        <v>8000</v>
      </c>
      <c r="I416" s="13" t="s">
        <v>88</v>
      </c>
      <c r="J416" s="13" t="s">
        <v>38</v>
      </c>
      <c r="K416" s="13" t="s">
        <v>642</v>
      </c>
      <c r="L416" s="13" t="s">
        <v>90</v>
      </c>
      <c r="M416" s="20" t="s">
        <v>2040</v>
      </c>
      <c r="N416" s="20" t="s">
        <v>2041</v>
      </c>
      <c r="O416" s="20" t="s">
        <v>2042</v>
      </c>
      <c r="P416" s="20" t="s">
        <v>2043</v>
      </c>
    </row>
    <row r="417" spans="1:16" s="3" customFormat="1" ht="45">
      <c r="A417" s="14" t="str">
        <f>IF(D417="","",COUNTA($D$20:D417)&amp;"")</f>
        <v>322</v>
      </c>
      <c r="B417" s="13" t="s">
        <v>2044</v>
      </c>
      <c r="C417" s="13" t="s">
        <v>2045</v>
      </c>
      <c r="D417" s="13" t="s">
        <v>315</v>
      </c>
      <c r="E417" s="13" t="s">
        <v>117</v>
      </c>
      <c r="F417" s="16" t="s">
        <v>2046</v>
      </c>
      <c r="G417" s="15">
        <v>30000</v>
      </c>
      <c r="H417" s="15">
        <v>2000</v>
      </c>
      <c r="I417" s="13" t="s">
        <v>130</v>
      </c>
      <c r="J417" s="13" t="s">
        <v>38</v>
      </c>
      <c r="K417" s="13" t="s">
        <v>2047</v>
      </c>
      <c r="L417" s="19">
        <v>45078</v>
      </c>
      <c r="M417" s="17" t="s">
        <v>2048</v>
      </c>
      <c r="N417" s="17" t="s">
        <v>2049</v>
      </c>
      <c r="O417" s="17" t="s">
        <v>2050</v>
      </c>
      <c r="P417" s="17" t="s">
        <v>2051</v>
      </c>
    </row>
    <row r="418" spans="1:16" s="3" customFormat="1" ht="45">
      <c r="A418" s="14" t="str">
        <f>IF(D418="","",COUNTA($D$20:D418)&amp;"")</f>
        <v>323</v>
      </c>
      <c r="B418" s="13" t="s">
        <v>2052</v>
      </c>
      <c r="C418" s="13" t="s">
        <v>2053</v>
      </c>
      <c r="D418" s="13" t="s">
        <v>315</v>
      </c>
      <c r="E418" s="13" t="s">
        <v>117</v>
      </c>
      <c r="F418" s="16" t="s">
        <v>2054</v>
      </c>
      <c r="G418" s="15">
        <v>30000</v>
      </c>
      <c r="H418" s="15">
        <v>1000</v>
      </c>
      <c r="I418" s="13" t="s">
        <v>130</v>
      </c>
      <c r="J418" s="13" t="s">
        <v>38</v>
      </c>
      <c r="K418" s="13" t="s">
        <v>2047</v>
      </c>
      <c r="L418" s="19">
        <v>45078</v>
      </c>
      <c r="M418" s="17" t="s">
        <v>2055</v>
      </c>
      <c r="N418" s="17" t="s">
        <v>2056</v>
      </c>
      <c r="O418" s="17" t="s">
        <v>2050</v>
      </c>
      <c r="P418" s="17" t="s">
        <v>2051</v>
      </c>
    </row>
    <row r="419" spans="1:16" s="3" customFormat="1" ht="45">
      <c r="A419" s="14" t="str">
        <f>IF(D419="","",COUNTA($D$20:D419)&amp;"")</f>
        <v>324</v>
      </c>
      <c r="B419" s="13" t="s">
        <v>2057</v>
      </c>
      <c r="C419" s="13" t="s">
        <v>2058</v>
      </c>
      <c r="D419" s="13" t="s">
        <v>315</v>
      </c>
      <c r="E419" s="13" t="s">
        <v>117</v>
      </c>
      <c r="F419" s="16" t="s">
        <v>2059</v>
      </c>
      <c r="G419" s="15">
        <v>30000</v>
      </c>
      <c r="H419" s="15">
        <v>5000</v>
      </c>
      <c r="I419" s="13" t="s">
        <v>253</v>
      </c>
      <c r="J419" s="13" t="s">
        <v>38</v>
      </c>
      <c r="K419" s="13" t="s">
        <v>1686</v>
      </c>
      <c r="L419" s="17" t="s">
        <v>90</v>
      </c>
      <c r="M419" s="17" t="s">
        <v>2060</v>
      </c>
      <c r="N419" s="17" t="s">
        <v>2061</v>
      </c>
      <c r="O419" s="17" t="s">
        <v>2062</v>
      </c>
      <c r="P419" s="17" t="s">
        <v>39</v>
      </c>
    </row>
    <row r="420" spans="1:16" s="3" customFormat="1" ht="45">
      <c r="A420" s="14" t="str">
        <f>IF(D420="","",COUNTA($D$20:D420)&amp;"")</f>
        <v>325</v>
      </c>
      <c r="B420" s="13" t="s">
        <v>2063</v>
      </c>
      <c r="C420" s="13" t="s">
        <v>2064</v>
      </c>
      <c r="D420" s="13" t="s">
        <v>315</v>
      </c>
      <c r="E420" s="13" t="s">
        <v>117</v>
      </c>
      <c r="F420" s="16" t="s">
        <v>2065</v>
      </c>
      <c r="G420" s="15">
        <v>28000</v>
      </c>
      <c r="H420" s="15">
        <v>3000</v>
      </c>
      <c r="I420" s="13" t="s">
        <v>130</v>
      </c>
      <c r="J420" s="13" t="s">
        <v>38</v>
      </c>
      <c r="K420" s="13" t="s">
        <v>2066</v>
      </c>
      <c r="L420" s="17" t="s">
        <v>90</v>
      </c>
      <c r="M420" s="17" t="s">
        <v>1575</v>
      </c>
      <c r="N420" s="17" t="s">
        <v>2067</v>
      </c>
      <c r="O420" s="17" t="s">
        <v>1674</v>
      </c>
      <c r="P420" s="17" t="s">
        <v>2066</v>
      </c>
    </row>
    <row r="421" spans="1:16" s="3" customFormat="1" ht="67.5">
      <c r="A421" s="14" t="str">
        <f>IF(D421="","",COUNTA($D$20:D421)&amp;"")</f>
        <v>326</v>
      </c>
      <c r="B421" s="13" t="s">
        <v>2068</v>
      </c>
      <c r="C421" s="13" t="s">
        <v>2069</v>
      </c>
      <c r="D421" s="13" t="s">
        <v>1125</v>
      </c>
      <c r="E421" s="13" t="s">
        <v>270</v>
      </c>
      <c r="F421" s="16" t="s">
        <v>2070</v>
      </c>
      <c r="G421" s="15">
        <v>25000</v>
      </c>
      <c r="H421" s="15">
        <v>5000</v>
      </c>
      <c r="I421" s="13" t="s">
        <v>88</v>
      </c>
      <c r="J421" s="13" t="s">
        <v>38</v>
      </c>
      <c r="K421" s="13" t="s">
        <v>1926</v>
      </c>
      <c r="L421" s="13" t="s">
        <v>90</v>
      </c>
      <c r="M421" s="17" t="s">
        <v>2071</v>
      </c>
      <c r="N421" s="17" t="s">
        <v>2072</v>
      </c>
      <c r="O421" s="17" t="s">
        <v>2073</v>
      </c>
      <c r="P421" s="17" t="s">
        <v>2074</v>
      </c>
    </row>
    <row r="422" spans="1:16" s="3" customFormat="1" ht="112.5">
      <c r="A422" s="14" t="str">
        <f>IF(D422="","",COUNTA($D$20:D422)&amp;"")</f>
        <v>327</v>
      </c>
      <c r="B422" s="13" t="s">
        <v>2075</v>
      </c>
      <c r="C422" s="13" t="s">
        <v>2076</v>
      </c>
      <c r="D422" s="13" t="s">
        <v>458</v>
      </c>
      <c r="E422" s="13" t="s">
        <v>230</v>
      </c>
      <c r="F422" s="16" t="s">
        <v>2077</v>
      </c>
      <c r="G422" s="15">
        <v>23180</v>
      </c>
      <c r="H422" s="15">
        <v>15000</v>
      </c>
      <c r="I422" s="13" t="s">
        <v>88</v>
      </c>
      <c r="J422" s="13" t="s">
        <v>38</v>
      </c>
      <c r="K422" s="17" t="s">
        <v>2078</v>
      </c>
      <c r="L422" s="19" t="s">
        <v>90</v>
      </c>
      <c r="M422" s="17" t="s">
        <v>1809</v>
      </c>
      <c r="N422" s="17" t="s">
        <v>2079</v>
      </c>
      <c r="O422" s="17" t="s">
        <v>2079</v>
      </c>
      <c r="P422" s="17" t="s">
        <v>1926</v>
      </c>
    </row>
    <row r="423" spans="1:16" s="3" customFormat="1" ht="45">
      <c r="A423" s="14" t="str">
        <f>IF(D423="","",COUNTA($D$20:D423)&amp;"")</f>
        <v>328</v>
      </c>
      <c r="B423" s="13" t="s">
        <v>2080</v>
      </c>
      <c r="C423" s="13" t="s">
        <v>2081</v>
      </c>
      <c r="D423" s="13" t="s">
        <v>315</v>
      </c>
      <c r="E423" s="13" t="s">
        <v>117</v>
      </c>
      <c r="F423" s="16" t="s">
        <v>2082</v>
      </c>
      <c r="G423" s="15">
        <v>20000</v>
      </c>
      <c r="H423" s="15">
        <v>5000</v>
      </c>
      <c r="I423" s="13" t="s">
        <v>222</v>
      </c>
      <c r="J423" s="13" t="s">
        <v>38</v>
      </c>
      <c r="K423" s="13" t="s">
        <v>2083</v>
      </c>
      <c r="L423" s="17" t="s">
        <v>90</v>
      </c>
      <c r="M423" s="17" t="s">
        <v>2084</v>
      </c>
      <c r="N423" s="17" t="s">
        <v>1574</v>
      </c>
      <c r="O423" s="17" t="s">
        <v>1575</v>
      </c>
      <c r="P423" s="17" t="s">
        <v>1682</v>
      </c>
    </row>
    <row r="424" spans="1:16" s="3" customFormat="1" ht="45">
      <c r="A424" s="14" t="str">
        <f>IF(D424="","",COUNTA($D$20:D424)&amp;"")</f>
        <v>329</v>
      </c>
      <c r="B424" s="13" t="s">
        <v>2085</v>
      </c>
      <c r="C424" s="13" t="s">
        <v>2086</v>
      </c>
      <c r="D424" s="13" t="s">
        <v>315</v>
      </c>
      <c r="E424" s="13" t="s">
        <v>117</v>
      </c>
      <c r="F424" s="16" t="s">
        <v>2087</v>
      </c>
      <c r="G424" s="15">
        <v>18000</v>
      </c>
      <c r="H424" s="15">
        <v>5000</v>
      </c>
      <c r="I424" s="13" t="s">
        <v>222</v>
      </c>
      <c r="J424" s="13" t="s">
        <v>38</v>
      </c>
      <c r="K424" s="13" t="s">
        <v>1686</v>
      </c>
      <c r="L424" s="17" t="s">
        <v>90</v>
      </c>
      <c r="M424" s="17" t="s">
        <v>2084</v>
      </c>
      <c r="N424" s="17" t="s">
        <v>2088</v>
      </c>
      <c r="O424" s="17" t="s">
        <v>2089</v>
      </c>
      <c r="P424" s="17" t="s">
        <v>2090</v>
      </c>
    </row>
    <row r="425" spans="1:16" s="3" customFormat="1" ht="45">
      <c r="A425" s="14" t="str">
        <f>IF(D425="","",COUNTA($D$20:D425)&amp;"")</f>
        <v>330</v>
      </c>
      <c r="B425" s="13" t="s">
        <v>2091</v>
      </c>
      <c r="C425" s="13" t="s">
        <v>2092</v>
      </c>
      <c r="D425" s="13" t="s">
        <v>722</v>
      </c>
      <c r="E425" s="13" t="s">
        <v>145</v>
      </c>
      <c r="F425" s="16" t="s">
        <v>2093</v>
      </c>
      <c r="G425" s="15">
        <v>18000</v>
      </c>
      <c r="H425" s="15">
        <v>3500</v>
      </c>
      <c r="I425" s="13" t="s">
        <v>88</v>
      </c>
      <c r="J425" s="13" t="s">
        <v>38</v>
      </c>
      <c r="K425" s="13" t="s">
        <v>1885</v>
      </c>
      <c r="L425" s="13" t="s">
        <v>90</v>
      </c>
      <c r="M425" s="17" t="s">
        <v>2094</v>
      </c>
      <c r="N425" s="17" t="s">
        <v>2095</v>
      </c>
      <c r="O425" s="17" t="s">
        <v>2096</v>
      </c>
      <c r="P425" s="17" t="s">
        <v>2097</v>
      </c>
    </row>
    <row r="426" spans="1:16" s="3" customFormat="1" ht="67.5">
      <c r="A426" s="14" t="str">
        <f>IF(D426="","",COUNTA($D$20:D426)&amp;"")</f>
        <v>331</v>
      </c>
      <c r="B426" s="13" t="s">
        <v>2098</v>
      </c>
      <c r="C426" s="13" t="s">
        <v>2099</v>
      </c>
      <c r="D426" s="13" t="s">
        <v>722</v>
      </c>
      <c r="E426" s="13" t="s">
        <v>145</v>
      </c>
      <c r="F426" s="16" t="s">
        <v>2100</v>
      </c>
      <c r="G426" s="15">
        <v>17000</v>
      </c>
      <c r="H426" s="15">
        <v>3500</v>
      </c>
      <c r="I426" s="13" t="s">
        <v>88</v>
      </c>
      <c r="J426" s="13" t="s">
        <v>38</v>
      </c>
      <c r="K426" s="13" t="s">
        <v>289</v>
      </c>
      <c r="L426" s="13" t="s">
        <v>90</v>
      </c>
      <c r="M426" s="17" t="s">
        <v>2101</v>
      </c>
      <c r="N426" s="17" t="s">
        <v>2102</v>
      </c>
      <c r="O426" s="17" t="s">
        <v>2103</v>
      </c>
      <c r="P426" s="17" t="s">
        <v>2104</v>
      </c>
    </row>
    <row r="427" spans="1:16" s="3" customFormat="1" ht="67.5">
      <c r="A427" s="14" t="str">
        <f>IF(D427="","",COUNTA($D$20:D427)&amp;"")</f>
        <v>332</v>
      </c>
      <c r="B427" s="13" t="s">
        <v>2105</v>
      </c>
      <c r="C427" s="13" t="s">
        <v>2106</v>
      </c>
      <c r="D427" s="13" t="s">
        <v>458</v>
      </c>
      <c r="E427" s="13" t="s">
        <v>230</v>
      </c>
      <c r="F427" s="16" t="s">
        <v>2107</v>
      </c>
      <c r="G427" s="15">
        <v>15000</v>
      </c>
      <c r="H427" s="15">
        <v>10000</v>
      </c>
      <c r="I427" s="13" t="s">
        <v>88</v>
      </c>
      <c r="J427" s="13" t="s">
        <v>38</v>
      </c>
      <c r="K427" s="13" t="s">
        <v>2108</v>
      </c>
      <c r="L427" s="19" t="s">
        <v>90</v>
      </c>
      <c r="M427" s="20" t="s">
        <v>2109</v>
      </c>
      <c r="N427" s="20" t="s">
        <v>2110</v>
      </c>
      <c r="O427" s="20" t="s">
        <v>2111</v>
      </c>
      <c r="P427" s="20" t="s">
        <v>2108</v>
      </c>
    </row>
    <row r="428" spans="1:16" s="3" customFormat="1" ht="45">
      <c r="A428" s="14" t="str">
        <f>IF(D428="","",COUNTA($D$20:D428)&amp;"")</f>
        <v>333</v>
      </c>
      <c r="B428" s="13" t="s">
        <v>2112</v>
      </c>
      <c r="C428" s="13" t="s">
        <v>2113</v>
      </c>
      <c r="D428" s="13" t="s">
        <v>783</v>
      </c>
      <c r="E428" s="13" t="s">
        <v>270</v>
      </c>
      <c r="F428" s="16" t="s">
        <v>2114</v>
      </c>
      <c r="G428" s="15">
        <v>13717</v>
      </c>
      <c r="H428" s="15">
        <v>4000</v>
      </c>
      <c r="I428" s="13" t="s">
        <v>88</v>
      </c>
      <c r="J428" s="13" t="s">
        <v>38</v>
      </c>
      <c r="K428" s="13" t="s">
        <v>273</v>
      </c>
      <c r="L428" s="17" t="s">
        <v>90</v>
      </c>
      <c r="M428" s="17" t="s">
        <v>1978</v>
      </c>
      <c r="N428" s="17" t="s">
        <v>2115</v>
      </c>
      <c r="O428" s="17" t="s">
        <v>2116</v>
      </c>
      <c r="P428" s="17" t="s">
        <v>2117</v>
      </c>
    </row>
    <row r="429" spans="1:16" s="3" customFormat="1" ht="45">
      <c r="A429" s="14" t="str">
        <f>IF(D429="","",COUNTA($D$20:D429)&amp;"")</f>
        <v>334</v>
      </c>
      <c r="B429" s="13" t="s">
        <v>2118</v>
      </c>
      <c r="C429" s="13" t="s">
        <v>2119</v>
      </c>
      <c r="D429" s="13" t="s">
        <v>458</v>
      </c>
      <c r="E429" s="13" t="s">
        <v>230</v>
      </c>
      <c r="F429" s="16" t="s">
        <v>2120</v>
      </c>
      <c r="G429" s="15">
        <v>13000</v>
      </c>
      <c r="H429" s="15">
        <v>8000</v>
      </c>
      <c r="I429" s="13" t="s">
        <v>88</v>
      </c>
      <c r="J429" s="13" t="s">
        <v>38</v>
      </c>
      <c r="K429" s="13" t="s">
        <v>2121</v>
      </c>
      <c r="L429" s="19" t="s">
        <v>90</v>
      </c>
      <c r="M429" s="20" t="s">
        <v>2109</v>
      </c>
      <c r="N429" s="20" t="s">
        <v>2110</v>
      </c>
      <c r="O429" s="20" t="s">
        <v>2110</v>
      </c>
      <c r="P429" s="20" t="s">
        <v>2122</v>
      </c>
    </row>
    <row r="430" spans="1:16" s="3" customFormat="1" ht="67.5">
      <c r="A430" s="14" t="str">
        <f>IF(D430="","",COUNTA($D$20:D430)&amp;"")</f>
        <v>335</v>
      </c>
      <c r="B430" s="13" t="s">
        <v>2123</v>
      </c>
      <c r="C430" s="13" t="s">
        <v>2124</v>
      </c>
      <c r="D430" s="13" t="s">
        <v>783</v>
      </c>
      <c r="E430" s="13" t="s">
        <v>270</v>
      </c>
      <c r="F430" s="16" t="s">
        <v>2125</v>
      </c>
      <c r="G430" s="15">
        <v>13000</v>
      </c>
      <c r="H430" s="15">
        <v>3000</v>
      </c>
      <c r="I430" s="13" t="s">
        <v>88</v>
      </c>
      <c r="J430" s="13" t="s">
        <v>38</v>
      </c>
      <c r="K430" s="13" t="s">
        <v>273</v>
      </c>
      <c r="L430" s="17" t="s">
        <v>90</v>
      </c>
      <c r="M430" s="20" t="s">
        <v>2126</v>
      </c>
      <c r="N430" s="20" t="s">
        <v>2127</v>
      </c>
      <c r="O430" s="20" t="s">
        <v>1978</v>
      </c>
      <c r="P430" s="20" t="s">
        <v>2128</v>
      </c>
    </row>
    <row r="431" spans="1:16" s="3" customFormat="1" ht="67.5">
      <c r="A431" s="14" t="str">
        <f>IF(D431="","",COUNTA($D$20:D431)&amp;"")</f>
        <v>336</v>
      </c>
      <c r="B431" s="13" t="s">
        <v>2129</v>
      </c>
      <c r="C431" s="13" t="s">
        <v>2130</v>
      </c>
      <c r="D431" s="13" t="s">
        <v>791</v>
      </c>
      <c r="E431" s="13" t="s">
        <v>66</v>
      </c>
      <c r="F431" s="16" t="s">
        <v>2131</v>
      </c>
      <c r="G431" s="15">
        <v>13000</v>
      </c>
      <c r="H431" s="15">
        <v>2200</v>
      </c>
      <c r="I431" s="13" t="s">
        <v>253</v>
      </c>
      <c r="J431" s="13" t="s">
        <v>38</v>
      </c>
      <c r="K431" s="13" t="s">
        <v>445</v>
      </c>
      <c r="L431" s="13" t="s">
        <v>90</v>
      </c>
      <c r="M431" s="17" t="s">
        <v>2132</v>
      </c>
      <c r="N431" s="17" t="s">
        <v>2133</v>
      </c>
      <c r="O431" s="17" t="s">
        <v>2134</v>
      </c>
      <c r="P431" s="17" t="s">
        <v>834</v>
      </c>
    </row>
    <row r="432" spans="1:16" s="3" customFormat="1" ht="67.5">
      <c r="A432" s="14" t="str">
        <f>IF(D432="","",COUNTA($D$20:D432)&amp;"")</f>
        <v>337</v>
      </c>
      <c r="B432" s="13" t="s">
        <v>2135</v>
      </c>
      <c r="C432" s="13" t="s">
        <v>2136</v>
      </c>
      <c r="D432" s="13" t="s">
        <v>344</v>
      </c>
      <c r="E432" s="13" t="s">
        <v>345</v>
      </c>
      <c r="F432" s="16" t="s">
        <v>2137</v>
      </c>
      <c r="G432" s="15">
        <v>12570</v>
      </c>
      <c r="H432" s="15">
        <v>6000</v>
      </c>
      <c r="I432" s="13" t="s">
        <v>88</v>
      </c>
      <c r="J432" s="13" t="s">
        <v>38</v>
      </c>
      <c r="K432" s="13" t="s">
        <v>445</v>
      </c>
      <c r="L432" s="17" t="s">
        <v>90</v>
      </c>
      <c r="M432" s="17" t="s">
        <v>1538</v>
      </c>
      <c r="N432" s="17" t="s">
        <v>1177</v>
      </c>
      <c r="O432" s="17" t="s">
        <v>445</v>
      </c>
      <c r="P432" s="17" t="s">
        <v>445</v>
      </c>
    </row>
    <row r="433" spans="1:16" s="3" customFormat="1" ht="67.5">
      <c r="A433" s="14" t="str">
        <f>IF(D433="","",COUNTA($D$20:D433)&amp;"")</f>
        <v>338</v>
      </c>
      <c r="B433" s="13" t="s">
        <v>2138</v>
      </c>
      <c r="C433" s="13" t="s">
        <v>2139</v>
      </c>
      <c r="D433" s="13" t="s">
        <v>261</v>
      </c>
      <c r="E433" s="13" t="s">
        <v>262</v>
      </c>
      <c r="F433" s="16" t="s">
        <v>2140</v>
      </c>
      <c r="G433" s="15">
        <v>12000</v>
      </c>
      <c r="H433" s="15">
        <v>4000</v>
      </c>
      <c r="I433" s="13" t="s">
        <v>88</v>
      </c>
      <c r="J433" s="13" t="s">
        <v>38</v>
      </c>
      <c r="K433" s="13" t="s">
        <v>264</v>
      </c>
      <c r="L433" s="19">
        <v>45261</v>
      </c>
      <c r="M433" s="17" t="s">
        <v>2141</v>
      </c>
      <c r="N433" s="17" t="s">
        <v>2142</v>
      </c>
      <c r="O433" s="17" t="s">
        <v>2143</v>
      </c>
      <c r="P433" s="17" t="s">
        <v>1665</v>
      </c>
    </row>
    <row r="434" spans="1:16" s="3" customFormat="1" ht="225">
      <c r="A434" s="14" t="str">
        <f>IF(D434="","",COUNTA($D$20:D434)&amp;"")</f>
        <v>339</v>
      </c>
      <c r="B434" s="13" t="s">
        <v>2144</v>
      </c>
      <c r="C434" s="13" t="s">
        <v>2145</v>
      </c>
      <c r="D434" s="13" t="s">
        <v>278</v>
      </c>
      <c r="E434" s="13" t="s">
        <v>200</v>
      </c>
      <c r="F434" s="16" t="s">
        <v>2146</v>
      </c>
      <c r="G434" s="15">
        <v>10000</v>
      </c>
      <c r="H434" s="15">
        <v>2500</v>
      </c>
      <c r="I434" s="15" t="s">
        <v>88</v>
      </c>
      <c r="J434" s="13" t="s">
        <v>38</v>
      </c>
      <c r="K434" s="13" t="s">
        <v>39</v>
      </c>
      <c r="L434" s="19" t="s">
        <v>90</v>
      </c>
      <c r="M434" s="17" t="s">
        <v>2147</v>
      </c>
      <c r="N434" s="17" t="s">
        <v>2148</v>
      </c>
      <c r="O434" s="17" t="s">
        <v>2149</v>
      </c>
      <c r="P434" s="17" t="s">
        <v>2150</v>
      </c>
    </row>
    <row r="435" spans="1:16" s="4" customFormat="1" ht="45">
      <c r="A435" s="14" t="str">
        <f>IF(D435="","",COUNTA($D$20:D435)&amp;"")</f>
        <v>340</v>
      </c>
      <c r="B435" s="13" t="s">
        <v>2151</v>
      </c>
      <c r="C435" s="13" t="s">
        <v>2152</v>
      </c>
      <c r="D435" s="13" t="s">
        <v>315</v>
      </c>
      <c r="E435" s="13" t="s">
        <v>117</v>
      </c>
      <c r="F435" s="16" t="s">
        <v>2153</v>
      </c>
      <c r="G435" s="15">
        <v>6192</v>
      </c>
      <c r="H435" s="15">
        <v>3000</v>
      </c>
      <c r="I435" s="13" t="s">
        <v>222</v>
      </c>
      <c r="J435" s="13" t="s">
        <v>38</v>
      </c>
      <c r="K435" s="13" t="s">
        <v>1686</v>
      </c>
      <c r="L435" s="17" t="s">
        <v>90</v>
      </c>
      <c r="M435" s="17" t="s">
        <v>2154</v>
      </c>
      <c r="N435" s="17" t="s">
        <v>39</v>
      </c>
      <c r="O435" s="17" t="s">
        <v>2155</v>
      </c>
      <c r="P435" s="17" t="s">
        <v>2156</v>
      </c>
    </row>
    <row r="436" spans="1:16" s="3" customFormat="1" ht="45">
      <c r="A436" s="14" t="str">
        <f>IF(D436="","",COUNTA($D$20:D436)&amp;"")</f>
        <v>341</v>
      </c>
      <c r="B436" s="13" t="s">
        <v>2157</v>
      </c>
      <c r="C436" s="13" t="s">
        <v>2158</v>
      </c>
      <c r="D436" s="13" t="s">
        <v>1602</v>
      </c>
      <c r="E436" s="13" t="s">
        <v>117</v>
      </c>
      <c r="F436" s="16" t="s">
        <v>2159</v>
      </c>
      <c r="G436" s="15">
        <v>5500</v>
      </c>
      <c r="H436" s="15">
        <v>1000</v>
      </c>
      <c r="I436" s="13" t="s">
        <v>88</v>
      </c>
      <c r="J436" s="13" t="s">
        <v>38</v>
      </c>
      <c r="K436" s="13" t="s">
        <v>289</v>
      </c>
      <c r="L436" s="19">
        <v>44958</v>
      </c>
      <c r="M436" s="17" t="s">
        <v>2160</v>
      </c>
      <c r="N436" s="17" t="s">
        <v>90</v>
      </c>
      <c r="O436" s="17" t="s">
        <v>90</v>
      </c>
      <c r="P436" s="17" t="s">
        <v>90</v>
      </c>
    </row>
    <row r="437" spans="1:16" s="3" customFormat="1" ht="67.5">
      <c r="A437" s="14" t="str">
        <f>IF(D437="","",COUNTA($D$20:D437)&amp;"")</f>
        <v>342</v>
      </c>
      <c r="B437" s="13" t="s">
        <v>2161</v>
      </c>
      <c r="C437" s="13" t="s">
        <v>2162</v>
      </c>
      <c r="D437" s="13" t="s">
        <v>2163</v>
      </c>
      <c r="E437" s="13" t="s">
        <v>270</v>
      </c>
      <c r="F437" s="16" t="s">
        <v>2164</v>
      </c>
      <c r="G437" s="15">
        <v>5000</v>
      </c>
      <c r="H437" s="15">
        <v>1000</v>
      </c>
      <c r="I437" s="13" t="s">
        <v>88</v>
      </c>
      <c r="J437" s="13" t="s">
        <v>38</v>
      </c>
      <c r="K437" s="13" t="s">
        <v>377</v>
      </c>
      <c r="L437" s="17" t="s">
        <v>90</v>
      </c>
      <c r="M437" s="17" t="s">
        <v>2165</v>
      </c>
      <c r="N437" s="17" t="s">
        <v>2166</v>
      </c>
      <c r="O437" s="17" t="s">
        <v>2167</v>
      </c>
      <c r="P437" s="17" t="s">
        <v>2168</v>
      </c>
    </row>
    <row r="438" spans="1:16" s="3" customFormat="1" ht="22.5">
      <c r="A438" s="14" t="str">
        <f>IF(D438="","",COUNTA($D$20:D438)&amp;"")</f>
        <v/>
      </c>
      <c r="B438" s="13" t="s">
        <v>29</v>
      </c>
      <c r="C438" s="13">
        <f>COUNTA(C439:C458)</f>
        <v>20</v>
      </c>
      <c r="D438" s="13"/>
      <c r="E438" s="13"/>
      <c r="F438" s="13"/>
      <c r="G438" s="15">
        <f>SUM(G439:G458)</f>
        <v>536728</v>
      </c>
      <c r="H438" s="15">
        <f>SUM(H439:H458)</f>
        <v>94850</v>
      </c>
      <c r="I438" s="13"/>
      <c r="J438" s="13"/>
      <c r="K438" s="13"/>
      <c r="L438" s="13"/>
      <c r="M438" s="13"/>
      <c r="N438" s="13"/>
      <c r="O438" s="13"/>
      <c r="P438" s="13"/>
    </row>
    <row r="439" spans="1:16" s="3" customFormat="1" ht="112.5">
      <c r="A439" s="14" t="str">
        <f>IF(D439="","",COUNTA($D$20:D439)&amp;"")</f>
        <v>343</v>
      </c>
      <c r="B439" s="13" t="s">
        <v>2169</v>
      </c>
      <c r="C439" s="13" t="s">
        <v>2170</v>
      </c>
      <c r="D439" s="13" t="s">
        <v>2171</v>
      </c>
      <c r="E439" s="13" t="s">
        <v>416</v>
      </c>
      <c r="F439" s="16" t="s">
        <v>2172</v>
      </c>
      <c r="G439" s="15">
        <v>287798</v>
      </c>
      <c r="H439" s="15">
        <v>13000</v>
      </c>
      <c r="I439" s="13" t="s">
        <v>2173</v>
      </c>
      <c r="J439" s="13" t="s">
        <v>38</v>
      </c>
      <c r="K439" s="13" t="s">
        <v>148</v>
      </c>
      <c r="L439" s="19">
        <v>45078</v>
      </c>
      <c r="M439" s="17" t="s">
        <v>2174</v>
      </c>
      <c r="N439" s="17" t="s">
        <v>2175</v>
      </c>
      <c r="O439" s="17" t="s">
        <v>2176</v>
      </c>
      <c r="P439" s="17" t="s">
        <v>2176</v>
      </c>
    </row>
    <row r="440" spans="1:16" s="3" customFormat="1" ht="67.5">
      <c r="A440" s="14" t="str">
        <f>IF(D440="","",COUNTA($D$20:D440)&amp;"")</f>
        <v>344</v>
      </c>
      <c r="B440" s="13" t="s">
        <v>2177</v>
      </c>
      <c r="C440" s="13" t="s">
        <v>2178</v>
      </c>
      <c r="D440" s="13" t="s">
        <v>722</v>
      </c>
      <c r="E440" s="13" t="s">
        <v>145</v>
      </c>
      <c r="F440" s="16" t="s">
        <v>2179</v>
      </c>
      <c r="G440" s="15">
        <v>40000</v>
      </c>
      <c r="H440" s="15">
        <v>8000</v>
      </c>
      <c r="I440" s="13" t="s">
        <v>185</v>
      </c>
      <c r="J440" s="13" t="s">
        <v>38</v>
      </c>
      <c r="K440" s="13" t="s">
        <v>148</v>
      </c>
      <c r="L440" s="20">
        <v>45261</v>
      </c>
      <c r="M440" s="17" t="s">
        <v>2180</v>
      </c>
      <c r="N440" s="17" t="s">
        <v>2181</v>
      </c>
      <c r="O440" s="17" t="s">
        <v>2182</v>
      </c>
      <c r="P440" s="17" t="s">
        <v>2183</v>
      </c>
    </row>
    <row r="441" spans="1:16" s="3" customFormat="1" ht="67.5">
      <c r="A441" s="14" t="str">
        <f>IF(D441="","",COUNTA($D$20:D441)&amp;"")</f>
        <v>345</v>
      </c>
      <c r="B441" s="13" t="s">
        <v>2184</v>
      </c>
      <c r="C441" s="13" t="s">
        <v>2185</v>
      </c>
      <c r="D441" s="13" t="s">
        <v>722</v>
      </c>
      <c r="E441" s="13" t="s">
        <v>145</v>
      </c>
      <c r="F441" s="16" t="s">
        <v>2186</v>
      </c>
      <c r="G441" s="15">
        <v>32000</v>
      </c>
      <c r="H441" s="15">
        <v>10000</v>
      </c>
      <c r="I441" s="13" t="s">
        <v>185</v>
      </c>
      <c r="J441" s="13" t="s">
        <v>38</v>
      </c>
      <c r="K441" s="13" t="s">
        <v>148</v>
      </c>
      <c r="L441" s="20">
        <v>45261</v>
      </c>
      <c r="M441" s="17" t="s">
        <v>2187</v>
      </c>
      <c r="N441" s="17" t="s">
        <v>2188</v>
      </c>
      <c r="O441" s="17" t="s">
        <v>2189</v>
      </c>
      <c r="P441" s="17" t="s">
        <v>2183</v>
      </c>
    </row>
    <row r="442" spans="1:16" s="3" customFormat="1" ht="45">
      <c r="A442" s="14" t="str">
        <f>IF(D442="","",COUNTA($D$20:D442)&amp;"")</f>
        <v>346</v>
      </c>
      <c r="B442" s="13" t="s">
        <v>2190</v>
      </c>
      <c r="C442" s="13" t="s">
        <v>2191</v>
      </c>
      <c r="D442" s="13" t="s">
        <v>458</v>
      </c>
      <c r="E442" s="13" t="s">
        <v>230</v>
      </c>
      <c r="F442" s="16" t="s">
        <v>2192</v>
      </c>
      <c r="G442" s="15">
        <v>20000</v>
      </c>
      <c r="H442" s="15">
        <v>10000</v>
      </c>
      <c r="I442" s="13" t="s">
        <v>287</v>
      </c>
      <c r="J442" s="13" t="s">
        <v>38</v>
      </c>
      <c r="K442" s="13" t="s">
        <v>148</v>
      </c>
      <c r="L442" s="19">
        <v>45170</v>
      </c>
      <c r="M442" s="17" t="s">
        <v>2193</v>
      </c>
      <c r="N442" s="17" t="s">
        <v>2194</v>
      </c>
      <c r="O442" s="17" t="s">
        <v>2195</v>
      </c>
      <c r="P442" s="17" t="s">
        <v>2195</v>
      </c>
    </row>
    <row r="443" spans="1:16" s="3" customFormat="1" ht="67.5">
      <c r="A443" s="14" t="str">
        <f>IF(D443="","",COUNTA($D$20:D443)&amp;"")</f>
        <v>347</v>
      </c>
      <c r="B443" s="13" t="s">
        <v>2196</v>
      </c>
      <c r="C443" s="13" t="s">
        <v>2197</v>
      </c>
      <c r="D443" s="13" t="s">
        <v>240</v>
      </c>
      <c r="E443" s="13" t="s">
        <v>47</v>
      </c>
      <c r="F443" s="16" t="s">
        <v>2198</v>
      </c>
      <c r="G443" s="15">
        <v>20000</v>
      </c>
      <c r="H443" s="15">
        <v>5000</v>
      </c>
      <c r="I443" s="13" t="s">
        <v>287</v>
      </c>
      <c r="J443" s="13" t="s">
        <v>38</v>
      </c>
      <c r="K443" s="13" t="s">
        <v>148</v>
      </c>
      <c r="L443" s="19">
        <v>44652</v>
      </c>
      <c r="M443" s="20" t="s">
        <v>2199</v>
      </c>
      <c r="N443" s="20" t="s">
        <v>148</v>
      </c>
      <c r="O443" s="17" t="s">
        <v>90</v>
      </c>
      <c r="P443" s="17" t="s">
        <v>90</v>
      </c>
    </row>
    <row r="444" spans="1:16" s="3" customFormat="1" ht="90">
      <c r="A444" s="14" t="str">
        <f>IF(D444="","",COUNTA($D$20:D444)&amp;"")</f>
        <v>348</v>
      </c>
      <c r="B444" s="13" t="s">
        <v>2200</v>
      </c>
      <c r="C444" s="13" t="s">
        <v>2201</v>
      </c>
      <c r="D444" s="13" t="s">
        <v>2202</v>
      </c>
      <c r="E444" s="13" t="s">
        <v>385</v>
      </c>
      <c r="F444" s="16" t="s">
        <v>2203</v>
      </c>
      <c r="G444" s="15">
        <v>20000</v>
      </c>
      <c r="H444" s="15">
        <v>5000</v>
      </c>
      <c r="I444" s="13" t="s">
        <v>287</v>
      </c>
      <c r="J444" s="13" t="s">
        <v>822</v>
      </c>
      <c r="K444" s="13" t="s">
        <v>148</v>
      </c>
      <c r="L444" s="19">
        <v>44956</v>
      </c>
      <c r="M444" s="17" t="s">
        <v>2204</v>
      </c>
      <c r="N444" s="17" t="s">
        <v>90</v>
      </c>
      <c r="O444" s="17" t="s">
        <v>90</v>
      </c>
      <c r="P444" s="17" t="s">
        <v>90</v>
      </c>
    </row>
    <row r="445" spans="1:16" s="3" customFormat="1" ht="67.5">
      <c r="A445" s="14" t="str">
        <f>IF(D445="","",COUNTA($D$20:D445)&amp;"")</f>
        <v>349</v>
      </c>
      <c r="B445" s="13" t="s">
        <v>2205</v>
      </c>
      <c r="C445" s="13" t="s">
        <v>2206</v>
      </c>
      <c r="D445" s="13" t="s">
        <v>250</v>
      </c>
      <c r="E445" s="13" t="s">
        <v>251</v>
      </c>
      <c r="F445" s="16" t="s">
        <v>2207</v>
      </c>
      <c r="G445" s="15">
        <v>17000</v>
      </c>
      <c r="H445" s="15">
        <v>11500</v>
      </c>
      <c r="I445" s="13" t="s">
        <v>185</v>
      </c>
      <c r="J445" s="13" t="s">
        <v>38</v>
      </c>
      <c r="K445" s="13" t="s">
        <v>148</v>
      </c>
      <c r="L445" s="19">
        <v>45200</v>
      </c>
      <c r="M445" s="17" t="s">
        <v>1923</v>
      </c>
      <c r="N445" s="17" t="s">
        <v>1924</v>
      </c>
      <c r="O445" s="17" t="s">
        <v>1925</v>
      </c>
      <c r="P445" s="17" t="s">
        <v>1926</v>
      </c>
    </row>
    <row r="446" spans="1:16" s="3" customFormat="1" ht="67.5">
      <c r="A446" s="14" t="str">
        <f>IF(D446="","",COUNTA($D$20:D446)&amp;"")</f>
        <v>350</v>
      </c>
      <c r="B446" s="13" t="s">
        <v>2208</v>
      </c>
      <c r="C446" s="13" t="s">
        <v>2209</v>
      </c>
      <c r="D446" s="13" t="s">
        <v>722</v>
      </c>
      <c r="E446" s="13" t="s">
        <v>145</v>
      </c>
      <c r="F446" s="16" t="s">
        <v>2210</v>
      </c>
      <c r="G446" s="15">
        <v>12000</v>
      </c>
      <c r="H446" s="15">
        <v>2000</v>
      </c>
      <c r="I446" s="13" t="s">
        <v>147</v>
      </c>
      <c r="J446" s="13" t="s">
        <v>38</v>
      </c>
      <c r="K446" s="13" t="s">
        <v>148</v>
      </c>
      <c r="L446" s="20">
        <v>45170</v>
      </c>
      <c r="M446" s="17" t="s">
        <v>2211</v>
      </c>
      <c r="N446" s="17" t="s">
        <v>2212</v>
      </c>
      <c r="O446" s="17" t="s">
        <v>2213</v>
      </c>
      <c r="P446" s="17" t="s">
        <v>90</v>
      </c>
    </row>
    <row r="447" spans="1:16" s="3" customFormat="1" ht="45">
      <c r="A447" s="14" t="str">
        <f>IF(D447="","",COUNTA($D$20:D447)&amp;"")</f>
        <v>351</v>
      </c>
      <c r="B447" s="13" t="s">
        <v>2214</v>
      </c>
      <c r="C447" s="13" t="s">
        <v>2215</v>
      </c>
      <c r="D447" s="13" t="s">
        <v>722</v>
      </c>
      <c r="E447" s="13" t="s">
        <v>145</v>
      </c>
      <c r="F447" s="16" t="s">
        <v>2216</v>
      </c>
      <c r="G447" s="15">
        <v>12000</v>
      </c>
      <c r="H447" s="15">
        <v>5000</v>
      </c>
      <c r="I447" s="13" t="s">
        <v>287</v>
      </c>
      <c r="J447" s="13" t="s">
        <v>38</v>
      </c>
      <c r="K447" s="13" t="s">
        <v>148</v>
      </c>
      <c r="L447" s="20">
        <v>45078</v>
      </c>
      <c r="M447" s="17" t="s">
        <v>2217</v>
      </c>
      <c r="N447" s="17" t="s">
        <v>1915</v>
      </c>
      <c r="O447" s="17" t="s">
        <v>90</v>
      </c>
      <c r="P447" s="17" t="s">
        <v>90</v>
      </c>
    </row>
    <row r="448" spans="1:16" s="3" customFormat="1" ht="67.5">
      <c r="A448" s="14" t="str">
        <f>IF(D448="","",COUNTA($D$20:D448)&amp;"")</f>
        <v>352</v>
      </c>
      <c r="B448" s="13" t="s">
        <v>2218</v>
      </c>
      <c r="C448" s="13" t="s">
        <v>2219</v>
      </c>
      <c r="D448" s="13" t="s">
        <v>278</v>
      </c>
      <c r="E448" s="13" t="s">
        <v>200</v>
      </c>
      <c r="F448" s="16" t="s">
        <v>2220</v>
      </c>
      <c r="G448" s="15">
        <v>11000</v>
      </c>
      <c r="H448" s="15">
        <v>5000</v>
      </c>
      <c r="I448" s="13" t="s">
        <v>287</v>
      </c>
      <c r="J448" s="13" t="s">
        <v>38</v>
      </c>
      <c r="K448" s="13" t="s">
        <v>148</v>
      </c>
      <c r="L448" s="19">
        <v>45047</v>
      </c>
      <c r="M448" s="17" t="s">
        <v>2221</v>
      </c>
      <c r="N448" s="17" t="s">
        <v>2222</v>
      </c>
      <c r="O448" s="13" t="s">
        <v>2223</v>
      </c>
      <c r="P448" s="13" t="s">
        <v>1670</v>
      </c>
    </row>
    <row r="449" spans="1:16" s="3" customFormat="1" ht="45">
      <c r="A449" s="14" t="str">
        <f>IF(D449="","",COUNTA($D$20:D449)&amp;"")</f>
        <v>353</v>
      </c>
      <c r="B449" s="13" t="s">
        <v>2224</v>
      </c>
      <c r="C449" s="13" t="s">
        <v>2225</v>
      </c>
      <c r="D449" s="13" t="s">
        <v>250</v>
      </c>
      <c r="E449" s="13" t="s">
        <v>251</v>
      </c>
      <c r="F449" s="16" t="s">
        <v>2226</v>
      </c>
      <c r="G449" s="15">
        <v>9350</v>
      </c>
      <c r="H449" s="15">
        <v>3350</v>
      </c>
      <c r="I449" s="13" t="s">
        <v>287</v>
      </c>
      <c r="J449" s="13" t="s">
        <v>38</v>
      </c>
      <c r="K449" s="13" t="s">
        <v>148</v>
      </c>
      <c r="L449" s="19">
        <v>45108</v>
      </c>
      <c r="M449" s="17" t="s">
        <v>2227</v>
      </c>
      <c r="N449" s="17" t="s">
        <v>2228</v>
      </c>
      <c r="O449" s="17" t="s">
        <v>1665</v>
      </c>
      <c r="P449" s="17" t="s">
        <v>90</v>
      </c>
    </row>
    <row r="450" spans="1:16" s="3" customFormat="1" ht="45">
      <c r="A450" s="14" t="str">
        <f>IF(D450="","",COUNTA($D$20:D450)&amp;"")</f>
        <v>354</v>
      </c>
      <c r="B450" s="13" t="s">
        <v>2229</v>
      </c>
      <c r="C450" s="13" t="s">
        <v>2230</v>
      </c>
      <c r="D450" s="13" t="s">
        <v>579</v>
      </c>
      <c r="E450" s="13" t="s">
        <v>183</v>
      </c>
      <c r="F450" s="16" t="s">
        <v>2231</v>
      </c>
      <c r="G450" s="15">
        <v>9000</v>
      </c>
      <c r="H450" s="15">
        <v>4000</v>
      </c>
      <c r="I450" s="13" t="s">
        <v>287</v>
      </c>
      <c r="J450" s="13" t="s">
        <v>38</v>
      </c>
      <c r="K450" s="13" t="s">
        <v>148</v>
      </c>
      <c r="L450" s="19">
        <v>45170</v>
      </c>
      <c r="M450" s="17" t="s">
        <v>1674</v>
      </c>
      <c r="N450" s="17" t="s">
        <v>1675</v>
      </c>
      <c r="O450" s="17" t="s">
        <v>1522</v>
      </c>
      <c r="P450" s="17" t="s">
        <v>90</v>
      </c>
    </row>
    <row r="451" spans="1:16" s="3" customFormat="1" ht="45">
      <c r="A451" s="14" t="str">
        <f>IF(D451="","",COUNTA($D$20:D451)&amp;"")</f>
        <v>355</v>
      </c>
      <c r="B451" s="13" t="s">
        <v>2232</v>
      </c>
      <c r="C451" s="13" t="s">
        <v>2233</v>
      </c>
      <c r="D451" s="13" t="s">
        <v>250</v>
      </c>
      <c r="E451" s="13" t="s">
        <v>251</v>
      </c>
      <c r="F451" s="16" t="s">
        <v>2234</v>
      </c>
      <c r="G451" s="15">
        <v>7372</v>
      </c>
      <c r="H451" s="15">
        <v>2000</v>
      </c>
      <c r="I451" s="13" t="s">
        <v>287</v>
      </c>
      <c r="J451" s="13" t="s">
        <v>38</v>
      </c>
      <c r="K451" s="13" t="s">
        <v>148</v>
      </c>
      <c r="L451" s="19">
        <v>45108</v>
      </c>
      <c r="M451" s="17" t="s">
        <v>2227</v>
      </c>
      <c r="N451" s="17" t="s">
        <v>2228</v>
      </c>
      <c r="O451" s="17" t="s">
        <v>1665</v>
      </c>
      <c r="P451" s="17" t="s">
        <v>90</v>
      </c>
    </row>
    <row r="452" spans="1:16" s="3" customFormat="1" ht="67.5">
      <c r="A452" s="14" t="str">
        <f>IF(D452="","",COUNTA($D$20:D452)&amp;"")</f>
        <v>356</v>
      </c>
      <c r="B452" s="13" t="s">
        <v>2235</v>
      </c>
      <c r="C452" s="13" t="s">
        <v>2236</v>
      </c>
      <c r="D452" s="13" t="s">
        <v>344</v>
      </c>
      <c r="E452" s="13" t="s">
        <v>345</v>
      </c>
      <c r="F452" s="16" t="s">
        <v>2237</v>
      </c>
      <c r="G452" s="15">
        <v>7200</v>
      </c>
      <c r="H452" s="15">
        <v>3000</v>
      </c>
      <c r="I452" s="13" t="s">
        <v>287</v>
      </c>
      <c r="J452" s="13" t="s">
        <v>38</v>
      </c>
      <c r="K452" s="15" t="s">
        <v>1255</v>
      </c>
      <c r="L452" s="19">
        <v>45261</v>
      </c>
      <c r="M452" s="17" t="s">
        <v>273</v>
      </c>
      <c r="N452" s="17" t="s">
        <v>1710</v>
      </c>
      <c r="O452" s="17" t="s">
        <v>2238</v>
      </c>
      <c r="P452" s="17" t="s">
        <v>1255</v>
      </c>
    </row>
    <row r="453" spans="1:16" s="3" customFormat="1" ht="90">
      <c r="A453" s="14" t="str">
        <f>IF(D453="","",COUNTA($D$20:D453)&amp;"")</f>
        <v>357</v>
      </c>
      <c r="B453" s="13" t="s">
        <v>2239</v>
      </c>
      <c r="C453" s="13" t="s">
        <v>2240</v>
      </c>
      <c r="D453" s="13" t="s">
        <v>278</v>
      </c>
      <c r="E453" s="13" t="s">
        <v>200</v>
      </c>
      <c r="F453" s="16" t="s">
        <v>2241</v>
      </c>
      <c r="G453" s="15">
        <v>6000</v>
      </c>
      <c r="H453" s="15">
        <v>2000</v>
      </c>
      <c r="I453" s="13" t="s">
        <v>185</v>
      </c>
      <c r="J453" s="13" t="s">
        <v>38</v>
      </c>
      <c r="K453" s="13" t="s">
        <v>148</v>
      </c>
      <c r="L453" s="19">
        <v>45261</v>
      </c>
      <c r="M453" s="17" t="s">
        <v>2242</v>
      </c>
      <c r="N453" s="17" t="s">
        <v>2243</v>
      </c>
      <c r="O453" s="17" t="s">
        <v>2244</v>
      </c>
      <c r="P453" s="17" t="s">
        <v>2245</v>
      </c>
    </row>
    <row r="454" spans="1:16" s="3" customFormat="1" ht="135">
      <c r="A454" s="14" t="str">
        <f>IF(D454="","",COUNTA($D$20:D454)&amp;"")</f>
        <v>358</v>
      </c>
      <c r="B454" s="13" t="s">
        <v>2246</v>
      </c>
      <c r="C454" s="13" t="s">
        <v>2247</v>
      </c>
      <c r="D454" s="13" t="s">
        <v>278</v>
      </c>
      <c r="E454" s="13" t="s">
        <v>200</v>
      </c>
      <c r="F454" s="16" t="s">
        <v>2248</v>
      </c>
      <c r="G454" s="15">
        <v>5800</v>
      </c>
      <c r="H454" s="15">
        <v>500</v>
      </c>
      <c r="I454" s="13" t="s">
        <v>185</v>
      </c>
      <c r="J454" s="13" t="s">
        <v>38</v>
      </c>
      <c r="K454" s="13" t="s">
        <v>148</v>
      </c>
      <c r="L454" s="19">
        <v>45261</v>
      </c>
      <c r="M454" s="17" t="s">
        <v>2249</v>
      </c>
      <c r="N454" s="17" t="s">
        <v>2250</v>
      </c>
      <c r="O454" s="17" t="s">
        <v>2251</v>
      </c>
      <c r="P454" s="17" t="s">
        <v>2252</v>
      </c>
    </row>
    <row r="455" spans="1:16" s="3" customFormat="1" ht="67.5">
      <c r="A455" s="14" t="str">
        <f>IF(D455="","",COUNTA($D$20:D455)&amp;"")</f>
        <v>359</v>
      </c>
      <c r="B455" s="13" t="s">
        <v>2253</v>
      </c>
      <c r="C455" s="13" t="s">
        <v>2254</v>
      </c>
      <c r="D455" s="13" t="s">
        <v>2163</v>
      </c>
      <c r="E455" s="13" t="s">
        <v>117</v>
      </c>
      <c r="F455" s="16" t="s">
        <v>2255</v>
      </c>
      <c r="G455" s="15">
        <v>5208</v>
      </c>
      <c r="H455" s="15">
        <v>1000</v>
      </c>
      <c r="I455" s="13" t="s">
        <v>287</v>
      </c>
      <c r="J455" s="13" t="s">
        <v>38</v>
      </c>
      <c r="K455" s="13" t="s">
        <v>148</v>
      </c>
      <c r="L455" s="19">
        <v>45139</v>
      </c>
      <c r="M455" s="17" t="s">
        <v>2256</v>
      </c>
      <c r="N455" s="17" t="s">
        <v>2257</v>
      </c>
      <c r="O455" s="17" t="s">
        <v>2258</v>
      </c>
      <c r="P455" s="17" t="s">
        <v>90</v>
      </c>
    </row>
    <row r="456" spans="1:16" s="3" customFormat="1" ht="45">
      <c r="A456" s="14" t="str">
        <f>IF(D456="","",COUNTA($D$20:D456)&amp;"")</f>
        <v>360</v>
      </c>
      <c r="B456" s="13" t="s">
        <v>2259</v>
      </c>
      <c r="C456" s="13" t="s">
        <v>2260</v>
      </c>
      <c r="D456" s="13" t="s">
        <v>278</v>
      </c>
      <c r="E456" s="13" t="s">
        <v>200</v>
      </c>
      <c r="F456" s="16" t="s">
        <v>2261</v>
      </c>
      <c r="G456" s="15">
        <v>5000</v>
      </c>
      <c r="H456" s="15">
        <v>1000</v>
      </c>
      <c r="I456" s="13" t="s">
        <v>185</v>
      </c>
      <c r="J456" s="13" t="s">
        <v>38</v>
      </c>
      <c r="K456" s="13" t="s">
        <v>148</v>
      </c>
      <c r="L456" s="19">
        <v>45261</v>
      </c>
      <c r="M456" s="17" t="s">
        <v>2262</v>
      </c>
      <c r="N456" s="17" t="s">
        <v>2263</v>
      </c>
      <c r="O456" s="17" t="s">
        <v>2264</v>
      </c>
      <c r="P456" s="17" t="s">
        <v>2265</v>
      </c>
    </row>
    <row r="457" spans="1:16" s="3" customFormat="1" ht="90">
      <c r="A457" s="14" t="str">
        <f>IF(D457="","",COUNTA($D$20:D457)&amp;"")</f>
        <v>361</v>
      </c>
      <c r="B457" s="13" t="s">
        <v>2266</v>
      </c>
      <c r="C457" s="13" t="s">
        <v>2267</v>
      </c>
      <c r="D457" s="13" t="s">
        <v>278</v>
      </c>
      <c r="E457" s="13" t="s">
        <v>200</v>
      </c>
      <c r="F457" s="16" t="s">
        <v>2268</v>
      </c>
      <c r="G457" s="15">
        <v>5000</v>
      </c>
      <c r="H457" s="15">
        <v>1000</v>
      </c>
      <c r="I457" s="13" t="s">
        <v>185</v>
      </c>
      <c r="J457" s="13" t="s">
        <v>38</v>
      </c>
      <c r="K457" s="13" t="s">
        <v>148</v>
      </c>
      <c r="L457" s="19">
        <v>45261</v>
      </c>
      <c r="M457" s="17" t="s">
        <v>2269</v>
      </c>
      <c r="N457" s="17" t="s">
        <v>2270</v>
      </c>
      <c r="O457" s="17" t="s">
        <v>2271</v>
      </c>
      <c r="P457" s="17" t="s">
        <v>2272</v>
      </c>
    </row>
    <row r="458" spans="1:16" s="3" customFormat="1" ht="67.5">
      <c r="A458" s="14" t="str">
        <f>IF(D458="","",COUNTA($D$20:D458)&amp;"")</f>
        <v>362</v>
      </c>
      <c r="B458" s="13" t="s">
        <v>2273</v>
      </c>
      <c r="C458" s="13" t="s">
        <v>2274</v>
      </c>
      <c r="D458" s="13" t="s">
        <v>1556</v>
      </c>
      <c r="E458" s="13" t="s">
        <v>262</v>
      </c>
      <c r="F458" s="16" t="s">
        <v>2275</v>
      </c>
      <c r="G458" s="15">
        <v>5000</v>
      </c>
      <c r="H458" s="15">
        <v>2500</v>
      </c>
      <c r="I458" s="13" t="s">
        <v>287</v>
      </c>
      <c r="J458" s="13" t="s">
        <v>38</v>
      </c>
      <c r="K458" s="13" t="s">
        <v>2276</v>
      </c>
      <c r="L458" s="20">
        <v>45261</v>
      </c>
      <c r="M458" s="17" t="s">
        <v>2277</v>
      </c>
      <c r="N458" s="17" t="s">
        <v>1567</v>
      </c>
      <c r="O458" s="17" t="s">
        <v>2278</v>
      </c>
      <c r="P458" s="17" t="s">
        <v>2279</v>
      </c>
    </row>
    <row r="459" spans="1:16" s="3" customFormat="1" ht="22.5">
      <c r="A459" s="14" t="str">
        <f>IF(D459="","",COUNTA($D$20:D459)&amp;"")</f>
        <v/>
      </c>
      <c r="B459" s="13" t="s">
        <v>2280</v>
      </c>
      <c r="C459" s="13">
        <f>C460+C464+C468</f>
        <v>10</v>
      </c>
      <c r="D459" s="13"/>
      <c r="E459" s="13"/>
      <c r="F459" s="13"/>
      <c r="G459" s="15">
        <f>G460+G464+G468</f>
        <v>320412</v>
      </c>
      <c r="H459" s="15">
        <f>H460+H464+H468</f>
        <v>97000</v>
      </c>
      <c r="I459" s="13"/>
      <c r="J459" s="13"/>
      <c r="K459" s="13"/>
      <c r="L459" s="13"/>
      <c r="M459" s="13"/>
      <c r="N459" s="13"/>
      <c r="O459" s="13"/>
      <c r="P459" s="13"/>
    </row>
    <row r="460" spans="1:16" s="3" customFormat="1" ht="22.5">
      <c r="A460" s="14" t="str">
        <f>IF(D460="","",COUNTA($D$20:D460)&amp;"")</f>
        <v/>
      </c>
      <c r="B460" s="13" t="s">
        <v>27</v>
      </c>
      <c r="C460" s="13">
        <f>COUNTA(C461:C463)</f>
        <v>3</v>
      </c>
      <c r="D460" s="13"/>
      <c r="E460" s="13"/>
      <c r="F460" s="13"/>
      <c r="G460" s="15">
        <f>SUM(G461:G463)</f>
        <v>65825</v>
      </c>
      <c r="H460" s="15">
        <f>SUM(H461:H463)</f>
        <v>33000</v>
      </c>
      <c r="I460" s="13"/>
      <c r="J460" s="13"/>
      <c r="K460" s="13"/>
      <c r="L460" s="13"/>
      <c r="M460" s="13"/>
      <c r="N460" s="13"/>
      <c r="O460" s="13"/>
      <c r="P460" s="13"/>
    </row>
    <row r="461" spans="1:16" s="3" customFormat="1" ht="90">
      <c r="A461" s="14" t="str">
        <f>IF(D461="","",COUNTA($D$20:D461)&amp;"")</f>
        <v>363</v>
      </c>
      <c r="B461" s="13" t="s">
        <v>2281</v>
      </c>
      <c r="C461" s="13" t="s">
        <v>2282</v>
      </c>
      <c r="D461" s="13" t="s">
        <v>261</v>
      </c>
      <c r="E461" s="13" t="s">
        <v>262</v>
      </c>
      <c r="F461" s="16" t="s">
        <v>2283</v>
      </c>
      <c r="G461" s="15">
        <v>40000</v>
      </c>
      <c r="H461" s="15">
        <v>15000</v>
      </c>
      <c r="I461" s="15" t="s">
        <v>321</v>
      </c>
      <c r="J461" s="13" t="s">
        <v>38</v>
      </c>
      <c r="K461" s="13" t="s">
        <v>39</v>
      </c>
      <c r="L461" s="20">
        <v>44986</v>
      </c>
      <c r="M461" s="20" t="s">
        <v>39</v>
      </c>
      <c r="N461" s="20" t="s">
        <v>1177</v>
      </c>
      <c r="O461" s="20" t="s">
        <v>273</v>
      </c>
      <c r="P461" s="20" t="s">
        <v>273</v>
      </c>
    </row>
    <row r="462" spans="1:16" s="3" customFormat="1" ht="67.5">
      <c r="A462" s="14" t="str">
        <f>IF(D462="","",COUNTA($D$20:D462)&amp;"")</f>
        <v>364</v>
      </c>
      <c r="B462" s="13" t="s">
        <v>2284</v>
      </c>
      <c r="C462" s="13" t="s">
        <v>2285</v>
      </c>
      <c r="D462" s="13" t="s">
        <v>458</v>
      </c>
      <c r="E462" s="13" t="s">
        <v>230</v>
      </c>
      <c r="F462" s="16" t="s">
        <v>2286</v>
      </c>
      <c r="G462" s="15">
        <v>15000</v>
      </c>
      <c r="H462" s="15">
        <v>13000</v>
      </c>
      <c r="I462" s="15" t="s">
        <v>321</v>
      </c>
      <c r="J462" s="13" t="s">
        <v>38</v>
      </c>
      <c r="K462" s="13" t="s">
        <v>2287</v>
      </c>
      <c r="L462" s="20">
        <v>44986</v>
      </c>
      <c r="M462" s="20" t="s">
        <v>2288</v>
      </c>
      <c r="N462" s="20" t="s">
        <v>1670</v>
      </c>
      <c r="O462" s="20" t="s">
        <v>1670</v>
      </c>
      <c r="P462" s="20" t="s">
        <v>1670</v>
      </c>
    </row>
    <row r="463" spans="1:16" s="3" customFormat="1" ht="45">
      <c r="A463" s="14" t="str">
        <f>IF(D463="","",COUNTA($D$20:D463)&amp;"")</f>
        <v>365</v>
      </c>
      <c r="B463" s="13" t="s">
        <v>2289</v>
      </c>
      <c r="C463" s="13" t="s">
        <v>2290</v>
      </c>
      <c r="D463" s="13" t="s">
        <v>579</v>
      </c>
      <c r="E463" s="13" t="s">
        <v>183</v>
      </c>
      <c r="F463" s="16" t="s">
        <v>2291</v>
      </c>
      <c r="G463" s="15">
        <v>10825</v>
      </c>
      <c r="H463" s="15">
        <v>5000</v>
      </c>
      <c r="I463" s="15" t="s">
        <v>321</v>
      </c>
      <c r="J463" s="13" t="s">
        <v>38</v>
      </c>
      <c r="K463" s="13" t="s">
        <v>39</v>
      </c>
      <c r="L463" s="20">
        <v>44986</v>
      </c>
      <c r="M463" s="17" t="s">
        <v>1688</v>
      </c>
      <c r="N463" s="17" t="s">
        <v>1575</v>
      </c>
      <c r="O463" s="17" t="s">
        <v>1638</v>
      </c>
      <c r="P463" s="17" t="s">
        <v>1674</v>
      </c>
    </row>
    <row r="464" spans="1:16" s="3" customFormat="1" ht="22.5">
      <c r="A464" s="14" t="str">
        <f>IF(D464="","",COUNTA($D$20:D464)&amp;"")</f>
        <v/>
      </c>
      <c r="B464" s="13" t="s">
        <v>28</v>
      </c>
      <c r="C464" s="13">
        <f>COUNTA(C465:C467)</f>
        <v>3</v>
      </c>
      <c r="D464" s="13"/>
      <c r="E464" s="13"/>
      <c r="F464" s="13"/>
      <c r="G464" s="15">
        <f>SUM(G465:G467)</f>
        <v>192587</v>
      </c>
      <c r="H464" s="15">
        <f>SUM(H465:H467)</f>
        <v>33000</v>
      </c>
      <c r="I464" s="15"/>
      <c r="J464" s="13"/>
      <c r="K464" s="13"/>
      <c r="L464" s="13"/>
      <c r="M464" s="13"/>
      <c r="N464" s="13"/>
      <c r="O464" s="13"/>
      <c r="P464" s="13"/>
    </row>
    <row r="465" spans="1:16" s="3" customFormat="1" ht="45">
      <c r="A465" s="14" t="str">
        <f>IF(D465="","",COUNTA($D$20:D465)&amp;"")</f>
        <v>366</v>
      </c>
      <c r="B465" s="13" t="s">
        <v>2292</v>
      </c>
      <c r="C465" s="13" t="s">
        <v>2293</v>
      </c>
      <c r="D465" s="13" t="s">
        <v>722</v>
      </c>
      <c r="E465" s="13" t="s">
        <v>145</v>
      </c>
      <c r="F465" s="16" t="s">
        <v>2294</v>
      </c>
      <c r="G465" s="15">
        <v>109587</v>
      </c>
      <c r="H465" s="15">
        <v>10000</v>
      </c>
      <c r="I465" s="13" t="s">
        <v>109</v>
      </c>
      <c r="J465" s="13" t="s">
        <v>38</v>
      </c>
      <c r="K465" s="13" t="s">
        <v>377</v>
      </c>
      <c r="L465" s="20" t="s">
        <v>90</v>
      </c>
      <c r="M465" s="17" t="s">
        <v>2295</v>
      </c>
      <c r="N465" s="17" t="s">
        <v>2296</v>
      </c>
      <c r="O465" s="17" t="s">
        <v>2297</v>
      </c>
      <c r="P465" s="17" t="s">
        <v>2298</v>
      </c>
    </row>
    <row r="466" spans="1:16" s="3" customFormat="1" ht="67.5">
      <c r="A466" s="14" t="str">
        <f>IF(D466="","",COUNTA($D$20:D466)&amp;"")</f>
        <v>367</v>
      </c>
      <c r="B466" s="13" t="s">
        <v>2299</v>
      </c>
      <c r="C466" s="13" t="s">
        <v>2300</v>
      </c>
      <c r="D466" s="13" t="s">
        <v>458</v>
      </c>
      <c r="E466" s="13" t="s">
        <v>230</v>
      </c>
      <c r="F466" s="16" t="s">
        <v>2301</v>
      </c>
      <c r="G466" s="15">
        <v>70000</v>
      </c>
      <c r="H466" s="15">
        <v>20000</v>
      </c>
      <c r="I466" s="13" t="s">
        <v>88</v>
      </c>
      <c r="J466" s="13" t="s">
        <v>38</v>
      </c>
      <c r="K466" s="17" t="s">
        <v>2302</v>
      </c>
      <c r="L466" s="19" t="s">
        <v>90</v>
      </c>
      <c r="M466" s="17" t="s">
        <v>2303</v>
      </c>
      <c r="N466" s="20" t="s">
        <v>1177</v>
      </c>
      <c r="O466" s="20" t="s">
        <v>273</v>
      </c>
      <c r="P466" s="17" t="s">
        <v>2302</v>
      </c>
    </row>
    <row r="467" spans="1:16" s="3" customFormat="1" ht="45">
      <c r="A467" s="14" t="str">
        <f>IF(D467="","",COUNTA($D$20:D467)&amp;"")</f>
        <v>368</v>
      </c>
      <c r="B467" s="13" t="s">
        <v>2304</v>
      </c>
      <c r="C467" s="13" t="s">
        <v>2305</v>
      </c>
      <c r="D467" s="13" t="s">
        <v>722</v>
      </c>
      <c r="E467" s="13" t="s">
        <v>145</v>
      </c>
      <c r="F467" s="16" t="s">
        <v>2306</v>
      </c>
      <c r="G467" s="15">
        <v>13000</v>
      </c>
      <c r="H467" s="15">
        <v>3000</v>
      </c>
      <c r="I467" s="13" t="s">
        <v>88</v>
      </c>
      <c r="J467" s="13" t="s">
        <v>38</v>
      </c>
      <c r="K467" s="13" t="s">
        <v>733</v>
      </c>
      <c r="L467" s="13" t="s">
        <v>90</v>
      </c>
      <c r="M467" s="17" t="s">
        <v>900</v>
      </c>
      <c r="N467" s="17" t="s">
        <v>771</v>
      </c>
      <c r="O467" s="17" t="s">
        <v>131</v>
      </c>
      <c r="P467" s="17" t="s">
        <v>733</v>
      </c>
    </row>
    <row r="468" spans="1:16" s="3" customFormat="1" ht="22.5">
      <c r="A468" s="14" t="str">
        <f>IF(D468="","",COUNTA($D$20:D468)&amp;"")</f>
        <v/>
      </c>
      <c r="B468" s="13" t="s">
        <v>29</v>
      </c>
      <c r="C468" s="13">
        <f>COUNTA(C469:C472)</f>
        <v>4</v>
      </c>
      <c r="D468" s="13"/>
      <c r="E468" s="13"/>
      <c r="F468" s="13"/>
      <c r="G468" s="15">
        <f>SUM(G469:G472)</f>
        <v>62000</v>
      </c>
      <c r="H468" s="15">
        <f>SUM(H469:H472)</f>
        <v>31000</v>
      </c>
      <c r="I468" s="13"/>
      <c r="J468" s="13"/>
      <c r="K468" s="17"/>
      <c r="L468" s="17"/>
      <c r="M468" s="17"/>
      <c r="N468" s="17"/>
      <c r="O468" s="17"/>
      <c r="P468" s="17"/>
    </row>
    <row r="469" spans="1:16" s="3" customFormat="1" ht="45">
      <c r="A469" s="14" t="str">
        <f>IF(D469="","",COUNTA($D$20:D469)&amp;"")</f>
        <v>369</v>
      </c>
      <c r="B469" s="13" t="s">
        <v>2307</v>
      </c>
      <c r="C469" s="13" t="s">
        <v>2308</v>
      </c>
      <c r="D469" s="13" t="s">
        <v>250</v>
      </c>
      <c r="E469" s="13" t="s">
        <v>251</v>
      </c>
      <c r="F469" s="16" t="s">
        <v>2309</v>
      </c>
      <c r="G469" s="15">
        <v>20000</v>
      </c>
      <c r="H469" s="15">
        <v>8000</v>
      </c>
      <c r="I469" s="13" t="s">
        <v>287</v>
      </c>
      <c r="J469" s="13" t="s">
        <v>38</v>
      </c>
      <c r="K469" s="13" t="s">
        <v>148</v>
      </c>
      <c r="L469" s="19">
        <v>44986</v>
      </c>
      <c r="M469" s="17" t="s">
        <v>148</v>
      </c>
      <c r="N469" s="17" t="s">
        <v>90</v>
      </c>
      <c r="O469" s="17" t="s">
        <v>90</v>
      </c>
      <c r="P469" s="17" t="s">
        <v>90</v>
      </c>
    </row>
    <row r="470" spans="1:16" s="3" customFormat="1" ht="67.5">
      <c r="A470" s="14" t="str">
        <f>IF(D470="","",COUNTA($D$20:D470)&amp;"")</f>
        <v>370</v>
      </c>
      <c r="B470" s="13" t="s">
        <v>2310</v>
      </c>
      <c r="C470" s="13" t="s">
        <v>2311</v>
      </c>
      <c r="D470" s="13" t="s">
        <v>458</v>
      </c>
      <c r="E470" s="13" t="s">
        <v>230</v>
      </c>
      <c r="F470" s="16" t="s">
        <v>2312</v>
      </c>
      <c r="G470" s="15">
        <v>15000</v>
      </c>
      <c r="H470" s="15">
        <v>7000</v>
      </c>
      <c r="I470" s="13" t="s">
        <v>287</v>
      </c>
      <c r="J470" s="13" t="s">
        <v>38</v>
      </c>
      <c r="K470" s="13" t="s">
        <v>148</v>
      </c>
      <c r="L470" s="19">
        <v>45170</v>
      </c>
      <c r="M470" s="17" t="s">
        <v>1807</v>
      </c>
      <c r="N470" s="17" t="s">
        <v>1809</v>
      </c>
      <c r="O470" s="17" t="s">
        <v>2313</v>
      </c>
      <c r="P470" s="17" t="s">
        <v>1171</v>
      </c>
    </row>
    <row r="471" spans="1:16" s="3" customFormat="1" ht="45">
      <c r="A471" s="14" t="str">
        <f>IF(D471="","",COUNTA($D$20:D471)&amp;"")</f>
        <v>371</v>
      </c>
      <c r="B471" s="13" t="s">
        <v>2314</v>
      </c>
      <c r="C471" s="13" t="s">
        <v>2315</v>
      </c>
      <c r="D471" s="13" t="s">
        <v>458</v>
      </c>
      <c r="E471" s="13" t="s">
        <v>230</v>
      </c>
      <c r="F471" s="16" t="s">
        <v>2316</v>
      </c>
      <c r="G471" s="15">
        <v>15000</v>
      </c>
      <c r="H471" s="15">
        <v>9000</v>
      </c>
      <c r="I471" s="13" t="s">
        <v>185</v>
      </c>
      <c r="J471" s="13" t="s">
        <v>38</v>
      </c>
      <c r="K471" s="17" t="s">
        <v>2317</v>
      </c>
      <c r="L471" s="19">
        <v>45047</v>
      </c>
      <c r="M471" s="20" t="s">
        <v>2288</v>
      </c>
      <c r="N471" s="20" t="s">
        <v>1171</v>
      </c>
      <c r="O471" s="20" t="s">
        <v>1670</v>
      </c>
      <c r="P471" s="20" t="s">
        <v>1670</v>
      </c>
    </row>
    <row r="472" spans="1:16" s="3" customFormat="1" ht="45">
      <c r="A472" s="14" t="str">
        <f>IF(D472="","",COUNTA($D$20:D472)&amp;"")</f>
        <v>372</v>
      </c>
      <c r="B472" s="13" t="s">
        <v>2318</v>
      </c>
      <c r="C472" s="13" t="s">
        <v>2319</v>
      </c>
      <c r="D472" s="13" t="s">
        <v>458</v>
      </c>
      <c r="E472" s="13" t="s">
        <v>230</v>
      </c>
      <c r="F472" s="16" t="s">
        <v>2320</v>
      </c>
      <c r="G472" s="15">
        <v>12000</v>
      </c>
      <c r="H472" s="15">
        <v>7000</v>
      </c>
      <c r="I472" s="13" t="s">
        <v>287</v>
      </c>
      <c r="J472" s="13" t="s">
        <v>38</v>
      </c>
      <c r="K472" s="13" t="s">
        <v>148</v>
      </c>
      <c r="L472" s="19">
        <v>45047</v>
      </c>
      <c r="M472" s="17" t="s">
        <v>1809</v>
      </c>
      <c r="N472" s="17" t="s">
        <v>2321</v>
      </c>
      <c r="O472" s="17" t="s">
        <v>2079</v>
      </c>
      <c r="P472" s="17" t="s">
        <v>2322</v>
      </c>
    </row>
    <row r="473" spans="1:16" s="3" customFormat="1" ht="22.5">
      <c r="A473" s="14" t="str">
        <f>IF(D473="","",COUNTA($D$20:D473)&amp;"")</f>
        <v/>
      </c>
      <c r="B473" s="13" t="s">
        <v>2323</v>
      </c>
      <c r="C473" s="13">
        <f>C474+C481+C491</f>
        <v>17</v>
      </c>
      <c r="D473" s="13"/>
      <c r="E473" s="13"/>
      <c r="F473" s="13"/>
      <c r="G473" s="15">
        <f>G474+G481+G491</f>
        <v>554148</v>
      </c>
      <c r="H473" s="15">
        <f>H474+H481+H491</f>
        <v>126700</v>
      </c>
      <c r="I473" s="13"/>
      <c r="J473" s="13"/>
      <c r="K473" s="13"/>
      <c r="L473" s="13"/>
      <c r="M473" s="13"/>
      <c r="N473" s="13"/>
      <c r="O473" s="13"/>
      <c r="P473" s="13"/>
    </row>
    <row r="474" spans="1:16" s="3" customFormat="1" ht="22.5">
      <c r="A474" s="14" t="str">
        <f>IF(D474="","",COUNTA($D$20:D474)&amp;"")</f>
        <v/>
      </c>
      <c r="B474" s="13" t="s">
        <v>27</v>
      </c>
      <c r="C474" s="13">
        <f>COUNTA(C475:C480)</f>
        <v>6</v>
      </c>
      <c r="D474" s="13"/>
      <c r="E474" s="13"/>
      <c r="F474" s="13"/>
      <c r="G474" s="15">
        <f>SUM(G475:G480)</f>
        <v>206811</v>
      </c>
      <c r="H474" s="15">
        <f>SUM(H475:H480)</f>
        <v>55200</v>
      </c>
      <c r="I474" s="13"/>
      <c r="J474" s="13"/>
      <c r="K474" s="13"/>
      <c r="L474" s="13"/>
      <c r="M474" s="13"/>
      <c r="N474" s="13"/>
      <c r="O474" s="13"/>
      <c r="P474" s="13"/>
    </row>
    <row r="475" spans="1:16" s="3" customFormat="1" ht="67.5">
      <c r="A475" s="14" t="str">
        <f>IF(D475="","",COUNTA($D$20:D475)&amp;"")</f>
        <v>373</v>
      </c>
      <c r="B475" s="13" t="s">
        <v>2324</v>
      </c>
      <c r="C475" s="13" t="s">
        <v>2325</v>
      </c>
      <c r="D475" s="13" t="s">
        <v>1602</v>
      </c>
      <c r="E475" s="13" t="s">
        <v>230</v>
      </c>
      <c r="F475" s="16" t="s">
        <v>2326</v>
      </c>
      <c r="G475" s="15">
        <v>120000</v>
      </c>
      <c r="H475" s="15">
        <v>30000</v>
      </c>
      <c r="I475" s="13" t="s">
        <v>68</v>
      </c>
      <c r="J475" s="13" t="s">
        <v>38</v>
      </c>
      <c r="K475" s="13" t="s">
        <v>39</v>
      </c>
      <c r="L475" s="19">
        <v>45261</v>
      </c>
      <c r="M475" s="19" t="s">
        <v>2327</v>
      </c>
      <c r="N475" s="19" t="s">
        <v>2328</v>
      </c>
      <c r="O475" s="19" t="s">
        <v>2329</v>
      </c>
      <c r="P475" s="19" t="s">
        <v>876</v>
      </c>
    </row>
    <row r="476" spans="1:16" s="3" customFormat="1" ht="202.5">
      <c r="A476" s="14" t="str">
        <f>IF(D476="","",COUNTA($D$20:D476)&amp;"")</f>
        <v>374</v>
      </c>
      <c r="B476" s="13" t="s">
        <v>2330</v>
      </c>
      <c r="C476" s="13" t="s">
        <v>2331</v>
      </c>
      <c r="D476" s="13" t="s">
        <v>240</v>
      </c>
      <c r="E476" s="13" t="s">
        <v>47</v>
      </c>
      <c r="F476" s="16" t="s">
        <v>2332</v>
      </c>
      <c r="G476" s="15">
        <v>26841</v>
      </c>
      <c r="H476" s="15">
        <v>8200</v>
      </c>
      <c r="I476" s="15" t="s">
        <v>321</v>
      </c>
      <c r="J476" s="13" t="s">
        <v>822</v>
      </c>
      <c r="K476" s="13" t="s">
        <v>39</v>
      </c>
      <c r="L476" s="20">
        <v>45078</v>
      </c>
      <c r="M476" s="20" t="s">
        <v>2333</v>
      </c>
      <c r="N476" s="20" t="s">
        <v>2334</v>
      </c>
      <c r="O476" s="20" t="s">
        <v>2335</v>
      </c>
      <c r="P476" s="20" t="s">
        <v>2336</v>
      </c>
    </row>
    <row r="477" spans="1:16" s="3" customFormat="1" ht="67.5">
      <c r="A477" s="14" t="str">
        <f>IF(D477="","",COUNTA($D$20:D477)&amp;"")</f>
        <v>375</v>
      </c>
      <c r="B477" s="13" t="s">
        <v>2337</v>
      </c>
      <c r="C477" s="13" t="s">
        <v>2338</v>
      </c>
      <c r="D477" s="13" t="s">
        <v>458</v>
      </c>
      <c r="E477" s="13" t="s">
        <v>230</v>
      </c>
      <c r="F477" s="16" t="s">
        <v>2339</v>
      </c>
      <c r="G477" s="15">
        <v>25000</v>
      </c>
      <c r="H477" s="15">
        <v>8000</v>
      </c>
      <c r="I477" s="15" t="s">
        <v>68</v>
      </c>
      <c r="J477" s="13" t="s">
        <v>38</v>
      </c>
      <c r="K477" s="13" t="s">
        <v>39</v>
      </c>
      <c r="L477" s="15" t="s">
        <v>2340</v>
      </c>
      <c r="M477" s="20" t="s">
        <v>1958</v>
      </c>
      <c r="N477" s="20" t="s">
        <v>1177</v>
      </c>
      <c r="O477" s="20" t="s">
        <v>1177</v>
      </c>
      <c r="P477" s="20" t="s">
        <v>1177</v>
      </c>
    </row>
    <row r="478" spans="1:16" s="3" customFormat="1" ht="67.5">
      <c r="A478" s="14" t="str">
        <f>IF(D478="","",COUNTA($D$20:D478)&amp;"")</f>
        <v>376</v>
      </c>
      <c r="B478" s="13" t="s">
        <v>2341</v>
      </c>
      <c r="C478" s="13" t="s">
        <v>2342</v>
      </c>
      <c r="D478" s="13" t="s">
        <v>791</v>
      </c>
      <c r="E478" s="13" t="s">
        <v>66</v>
      </c>
      <c r="F478" s="16" t="s">
        <v>2343</v>
      </c>
      <c r="G478" s="15">
        <v>20000</v>
      </c>
      <c r="H478" s="15">
        <v>2000</v>
      </c>
      <c r="I478" s="15" t="s">
        <v>68</v>
      </c>
      <c r="J478" s="13" t="s">
        <v>38</v>
      </c>
      <c r="K478" s="13" t="s">
        <v>39</v>
      </c>
      <c r="L478" s="20">
        <v>45170</v>
      </c>
      <c r="M478" s="20" t="s">
        <v>1223</v>
      </c>
      <c r="N478" s="20" t="s">
        <v>993</v>
      </c>
      <c r="O478" s="20" t="s">
        <v>39</v>
      </c>
      <c r="P478" s="17" t="s">
        <v>834</v>
      </c>
    </row>
    <row r="479" spans="1:16" s="3" customFormat="1" ht="112.5">
      <c r="A479" s="14" t="str">
        <f>IF(D479="","",COUNTA($D$20:D479)&amp;"")</f>
        <v>377</v>
      </c>
      <c r="B479" s="13" t="s">
        <v>2344</v>
      </c>
      <c r="C479" s="13" t="s">
        <v>2345</v>
      </c>
      <c r="D479" s="13" t="s">
        <v>2346</v>
      </c>
      <c r="E479" s="13" t="s">
        <v>230</v>
      </c>
      <c r="F479" s="16" t="s">
        <v>2347</v>
      </c>
      <c r="G479" s="15">
        <v>7970</v>
      </c>
      <c r="H479" s="15">
        <v>4000</v>
      </c>
      <c r="I479" s="13" t="s">
        <v>321</v>
      </c>
      <c r="J479" s="13" t="s">
        <v>38</v>
      </c>
      <c r="K479" s="13" t="s">
        <v>39</v>
      </c>
      <c r="L479" s="19">
        <v>45107</v>
      </c>
      <c r="M479" s="19" t="s">
        <v>2348</v>
      </c>
      <c r="N479" s="19" t="s">
        <v>2349</v>
      </c>
      <c r="O479" s="19" t="s">
        <v>2350</v>
      </c>
      <c r="P479" s="19" t="s">
        <v>616</v>
      </c>
    </row>
    <row r="480" spans="1:16" s="3" customFormat="1" ht="67.5">
      <c r="A480" s="14" t="str">
        <f>IF(D480="","",COUNTA($D$20:D480)&amp;"")</f>
        <v>378</v>
      </c>
      <c r="B480" s="13" t="s">
        <v>2351</v>
      </c>
      <c r="C480" s="13" t="s">
        <v>2352</v>
      </c>
      <c r="D480" s="13" t="s">
        <v>240</v>
      </c>
      <c r="E480" s="13" t="s">
        <v>47</v>
      </c>
      <c r="F480" s="16" t="s">
        <v>2353</v>
      </c>
      <c r="G480" s="15">
        <v>7000</v>
      </c>
      <c r="H480" s="15">
        <v>3000</v>
      </c>
      <c r="I480" s="15" t="s">
        <v>321</v>
      </c>
      <c r="J480" s="13" t="s">
        <v>38</v>
      </c>
      <c r="K480" s="13" t="s">
        <v>39</v>
      </c>
      <c r="L480" s="20">
        <v>44927</v>
      </c>
      <c r="M480" s="20" t="s">
        <v>2047</v>
      </c>
      <c r="N480" s="20" t="s">
        <v>90</v>
      </c>
      <c r="O480" s="20" t="s">
        <v>90</v>
      </c>
      <c r="P480" s="20" t="s">
        <v>90</v>
      </c>
    </row>
    <row r="481" spans="1:16" s="3" customFormat="1" ht="22.5">
      <c r="A481" s="14" t="str">
        <f>IF(D481="","",COUNTA($D$20:D481)&amp;"")</f>
        <v/>
      </c>
      <c r="B481" s="13" t="s">
        <v>28</v>
      </c>
      <c r="C481" s="13">
        <f>COUNTA(C482:C490)</f>
        <v>9</v>
      </c>
      <c r="D481" s="13"/>
      <c r="E481" s="13"/>
      <c r="F481" s="13"/>
      <c r="G481" s="15">
        <f>SUM(G482:G490)</f>
        <v>306362</v>
      </c>
      <c r="H481" s="15">
        <f>SUM(H482:H490)</f>
        <v>63000</v>
      </c>
      <c r="I481" s="15"/>
      <c r="J481" s="13"/>
      <c r="K481" s="13"/>
      <c r="L481" s="13"/>
      <c r="M481" s="13"/>
      <c r="N481" s="13"/>
      <c r="O481" s="13"/>
      <c r="P481" s="13"/>
    </row>
    <row r="482" spans="1:16" s="3" customFormat="1" ht="45">
      <c r="A482" s="14" t="str">
        <f>IF(D482="","",COUNTA($D$20:D482)&amp;"")</f>
        <v>379</v>
      </c>
      <c r="B482" s="13" t="s">
        <v>2354</v>
      </c>
      <c r="C482" s="13" t="s">
        <v>2355</v>
      </c>
      <c r="D482" s="13" t="s">
        <v>1305</v>
      </c>
      <c r="E482" s="13" t="s">
        <v>183</v>
      </c>
      <c r="F482" s="16" t="s">
        <v>2356</v>
      </c>
      <c r="G482" s="15">
        <v>100000</v>
      </c>
      <c r="H482" s="15">
        <v>2900</v>
      </c>
      <c r="I482" s="13" t="s">
        <v>88</v>
      </c>
      <c r="J482" s="13" t="s">
        <v>38</v>
      </c>
      <c r="K482" s="13" t="s">
        <v>89</v>
      </c>
      <c r="L482" s="17" t="s">
        <v>90</v>
      </c>
      <c r="M482" s="17" t="s">
        <v>2357</v>
      </c>
      <c r="N482" s="17" t="s">
        <v>2358</v>
      </c>
      <c r="O482" s="17" t="s">
        <v>2359</v>
      </c>
      <c r="P482" s="17" t="s">
        <v>2360</v>
      </c>
    </row>
    <row r="483" spans="1:16" s="3" customFormat="1" ht="45">
      <c r="A483" s="14" t="str">
        <f>IF(D483="","",COUNTA($D$20:D483)&amp;"")</f>
        <v>380</v>
      </c>
      <c r="B483" s="13" t="s">
        <v>2361</v>
      </c>
      <c r="C483" s="13" t="s">
        <v>2362</v>
      </c>
      <c r="D483" s="13" t="s">
        <v>458</v>
      </c>
      <c r="E483" s="13" t="s">
        <v>230</v>
      </c>
      <c r="F483" s="16" t="s">
        <v>2363</v>
      </c>
      <c r="G483" s="15">
        <v>50000</v>
      </c>
      <c r="H483" s="15">
        <v>20000</v>
      </c>
      <c r="I483" s="13" t="s">
        <v>88</v>
      </c>
      <c r="J483" s="13" t="s">
        <v>38</v>
      </c>
      <c r="K483" s="13" t="s">
        <v>2364</v>
      </c>
      <c r="L483" s="19" t="s">
        <v>90</v>
      </c>
      <c r="M483" s="17" t="s">
        <v>2303</v>
      </c>
      <c r="N483" s="20" t="s">
        <v>1958</v>
      </c>
      <c r="O483" s="20" t="s">
        <v>1177</v>
      </c>
      <c r="P483" s="20" t="s">
        <v>2364</v>
      </c>
    </row>
    <row r="484" spans="1:16" s="3" customFormat="1" ht="67.5">
      <c r="A484" s="14" t="str">
        <f>IF(D484="","",COUNTA($D$20:D484)&amp;"")</f>
        <v>381</v>
      </c>
      <c r="B484" s="13" t="s">
        <v>2365</v>
      </c>
      <c r="C484" s="13" t="s">
        <v>2366</v>
      </c>
      <c r="D484" s="13" t="s">
        <v>250</v>
      </c>
      <c r="E484" s="13" t="s">
        <v>251</v>
      </c>
      <c r="F484" s="16" t="s">
        <v>2367</v>
      </c>
      <c r="G484" s="15">
        <v>36000</v>
      </c>
      <c r="H484" s="15">
        <v>21000</v>
      </c>
      <c r="I484" s="13" t="s">
        <v>88</v>
      </c>
      <c r="J484" s="13" t="s">
        <v>38</v>
      </c>
      <c r="K484" s="13" t="s">
        <v>2368</v>
      </c>
      <c r="L484" s="13" t="s">
        <v>90</v>
      </c>
      <c r="M484" s="17" t="s">
        <v>2369</v>
      </c>
      <c r="N484" s="17" t="s">
        <v>2370</v>
      </c>
      <c r="O484" s="17" t="s">
        <v>2371</v>
      </c>
      <c r="P484" s="17" t="s">
        <v>2368</v>
      </c>
    </row>
    <row r="485" spans="1:16" s="3" customFormat="1" ht="90">
      <c r="A485" s="14" t="str">
        <f>IF(D485="","",COUNTA($D$20:D485)&amp;"")</f>
        <v>382</v>
      </c>
      <c r="B485" s="13" t="s">
        <v>2372</v>
      </c>
      <c r="C485" s="13" t="s">
        <v>2373</v>
      </c>
      <c r="D485" s="13" t="s">
        <v>1305</v>
      </c>
      <c r="E485" s="13" t="s">
        <v>230</v>
      </c>
      <c r="F485" s="16" t="s">
        <v>2374</v>
      </c>
      <c r="G485" s="15">
        <v>31100</v>
      </c>
      <c r="H485" s="15">
        <v>15000</v>
      </c>
      <c r="I485" s="13" t="s">
        <v>875</v>
      </c>
      <c r="J485" s="13" t="s">
        <v>38</v>
      </c>
      <c r="K485" s="13" t="s">
        <v>2375</v>
      </c>
      <c r="L485" s="17" t="s">
        <v>90</v>
      </c>
      <c r="M485" s="17" t="s">
        <v>89</v>
      </c>
      <c r="N485" s="17" t="s">
        <v>2376</v>
      </c>
      <c r="O485" s="17" t="s">
        <v>377</v>
      </c>
      <c r="P485" s="17" t="s">
        <v>2377</v>
      </c>
    </row>
    <row r="486" spans="1:16" s="3" customFormat="1" ht="135">
      <c r="A486" s="14" t="str">
        <f>IF(D486="","",COUNTA($D$20:D486)&amp;"")</f>
        <v>383</v>
      </c>
      <c r="B486" s="13" t="s">
        <v>2378</v>
      </c>
      <c r="C486" s="13" t="s">
        <v>2379</v>
      </c>
      <c r="D486" s="13" t="s">
        <v>2380</v>
      </c>
      <c r="E486" s="13" t="s">
        <v>251</v>
      </c>
      <c r="F486" s="16" t="s">
        <v>2381</v>
      </c>
      <c r="G486" s="15">
        <v>30505</v>
      </c>
      <c r="H486" s="15">
        <v>900</v>
      </c>
      <c r="I486" s="13" t="s">
        <v>875</v>
      </c>
      <c r="J486" s="13" t="s">
        <v>38</v>
      </c>
      <c r="K486" s="13" t="s">
        <v>89</v>
      </c>
      <c r="L486" s="17" t="s">
        <v>90</v>
      </c>
      <c r="M486" s="17" t="s">
        <v>2382</v>
      </c>
      <c r="N486" s="17" t="s">
        <v>2383</v>
      </c>
      <c r="O486" s="17" t="s">
        <v>2384</v>
      </c>
      <c r="P486" s="17" t="s">
        <v>2385</v>
      </c>
    </row>
    <row r="487" spans="1:16" s="3" customFormat="1" ht="90">
      <c r="A487" s="14" t="str">
        <f>IF(D487="","",COUNTA($D$20:D487)&amp;"")</f>
        <v>384</v>
      </c>
      <c r="B487" s="13" t="s">
        <v>2386</v>
      </c>
      <c r="C487" s="13" t="s">
        <v>2387</v>
      </c>
      <c r="D487" s="13" t="s">
        <v>1305</v>
      </c>
      <c r="E487" s="13" t="s">
        <v>183</v>
      </c>
      <c r="F487" s="16" t="s">
        <v>2388</v>
      </c>
      <c r="G487" s="15">
        <v>28900</v>
      </c>
      <c r="H487" s="15">
        <v>850</v>
      </c>
      <c r="I487" s="13" t="s">
        <v>875</v>
      </c>
      <c r="J487" s="13" t="s">
        <v>38</v>
      </c>
      <c r="K487" s="13" t="s">
        <v>89</v>
      </c>
      <c r="L487" s="17" t="s">
        <v>90</v>
      </c>
      <c r="M487" s="17" t="s">
        <v>2389</v>
      </c>
      <c r="N487" s="17" t="s">
        <v>2390</v>
      </c>
      <c r="O487" s="17" t="s">
        <v>2391</v>
      </c>
      <c r="P487" s="17" t="s">
        <v>2392</v>
      </c>
    </row>
    <row r="488" spans="1:16" s="3" customFormat="1" ht="45">
      <c r="A488" s="14" t="str">
        <f>IF(D488="","",COUNTA($D$20:D488)&amp;"")</f>
        <v>385</v>
      </c>
      <c r="B488" s="13" t="s">
        <v>2393</v>
      </c>
      <c r="C488" s="13" t="s">
        <v>2394</v>
      </c>
      <c r="D488" s="13" t="s">
        <v>1305</v>
      </c>
      <c r="E488" s="13" t="s">
        <v>145</v>
      </c>
      <c r="F488" s="16" t="s">
        <v>2395</v>
      </c>
      <c r="G488" s="15">
        <v>12177</v>
      </c>
      <c r="H488" s="15">
        <v>800</v>
      </c>
      <c r="I488" s="13" t="s">
        <v>875</v>
      </c>
      <c r="J488" s="13" t="s">
        <v>38</v>
      </c>
      <c r="K488" s="13" t="s">
        <v>89</v>
      </c>
      <c r="L488" s="17" t="s">
        <v>90</v>
      </c>
      <c r="M488" s="17" t="s">
        <v>2396</v>
      </c>
      <c r="N488" s="17" t="s">
        <v>2397</v>
      </c>
      <c r="O488" s="17" t="s">
        <v>2398</v>
      </c>
      <c r="P488" s="17" t="s">
        <v>2399</v>
      </c>
    </row>
    <row r="489" spans="1:16" s="3" customFormat="1" ht="90">
      <c r="A489" s="14" t="str">
        <f>IF(D489="","",COUNTA($D$20:D489)&amp;"")</f>
        <v>386</v>
      </c>
      <c r="B489" s="13" t="s">
        <v>2400</v>
      </c>
      <c r="C489" s="13" t="s">
        <v>2401</v>
      </c>
      <c r="D489" s="13" t="s">
        <v>1305</v>
      </c>
      <c r="E489" s="13" t="s">
        <v>251</v>
      </c>
      <c r="F489" s="16" t="s">
        <v>2402</v>
      </c>
      <c r="G489" s="15">
        <v>10000</v>
      </c>
      <c r="H489" s="15">
        <v>700</v>
      </c>
      <c r="I489" s="13" t="s">
        <v>1451</v>
      </c>
      <c r="J489" s="13" t="s">
        <v>38</v>
      </c>
      <c r="K489" s="13" t="s">
        <v>289</v>
      </c>
      <c r="L489" s="17" t="s">
        <v>90</v>
      </c>
      <c r="M489" s="17" t="s">
        <v>2403</v>
      </c>
      <c r="N489" s="17" t="s">
        <v>2404</v>
      </c>
      <c r="O489" s="17" t="s">
        <v>2405</v>
      </c>
      <c r="P489" s="17" t="s">
        <v>2406</v>
      </c>
    </row>
    <row r="490" spans="1:16" s="3" customFormat="1" ht="67.5">
      <c r="A490" s="14" t="str">
        <f>IF(D490="","",COUNTA($D$20:D490)&amp;"")</f>
        <v>387</v>
      </c>
      <c r="B490" s="13" t="s">
        <v>2407</v>
      </c>
      <c r="C490" s="13" t="s">
        <v>2408</v>
      </c>
      <c r="D490" s="13" t="s">
        <v>1305</v>
      </c>
      <c r="E490" s="13" t="s">
        <v>117</v>
      </c>
      <c r="F490" s="16" t="s">
        <v>2409</v>
      </c>
      <c r="G490" s="15">
        <v>7680</v>
      </c>
      <c r="H490" s="15">
        <v>850</v>
      </c>
      <c r="I490" s="13" t="s">
        <v>875</v>
      </c>
      <c r="J490" s="13" t="s">
        <v>38</v>
      </c>
      <c r="K490" s="13" t="s">
        <v>89</v>
      </c>
      <c r="L490" s="17" t="s">
        <v>90</v>
      </c>
      <c r="M490" s="17" t="s">
        <v>2410</v>
      </c>
      <c r="N490" s="17" t="s">
        <v>2411</v>
      </c>
      <c r="O490" s="17" t="s">
        <v>2412</v>
      </c>
      <c r="P490" s="17" t="s">
        <v>2413</v>
      </c>
    </row>
    <row r="491" spans="1:16" s="3" customFormat="1" ht="22.5">
      <c r="A491" s="14" t="str">
        <f>IF(D491="","",COUNTA($D$20:D491)&amp;"")</f>
        <v/>
      </c>
      <c r="B491" s="13" t="s">
        <v>29</v>
      </c>
      <c r="C491" s="13">
        <f>COUNTA(C492:C493)</f>
        <v>2</v>
      </c>
      <c r="D491" s="13"/>
      <c r="E491" s="13"/>
      <c r="F491" s="13"/>
      <c r="G491" s="15">
        <f>SUM(G492:G493)</f>
        <v>40975</v>
      </c>
      <c r="H491" s="15">
        <f>SUM(H492:H493)</f>
        <v>8500</v>
      </c>
      <c r="I491" s="13"/>
      <c r="J491" s="13"/>
      <c r="K491" s="13"/>
      <c r="L491" s="13"/>
      <c r="M491" s="13"/>
      <c r="N491" s="13"/>
      <c r="O491" s="13"/>
      <c r="P491" s="13"/>
    </row>
    <row r="492" spans="1:16" s="3" customFormat="1" ht="45">
      <c r="A492" s="14" t="str">
        <f>IF(D492="","",COUNTA($D$20:D492)&amp;"")</f>
        <v>388</v>
      </c>
      <c r="B492" s="13" t="s">
        <v>2414</v>
      </c>
      <c r="C492" s="13" t="s">
        <v>2325</v>
      </c>
      <c r="D492" s="13" t="s">
        <v>458</v>
      </c>
      <c r="E492" s="13" t="s">
        <v>230</v>
      </c>
      <c r="F492" s="16" t="s">
        <v>2415</v>
      </c>
      <c r="G492" s="15">
        <v>33975</v>
      </c>
      <c r="H492" s="15">
        <v>5000</v>
      </c>
      <c r="I492" s="13" t="s">
        <v>168</v>
      </c>
      <c r="J492" s="13" t="s">
        <v>38</v>
      </c>
      <c r="K492" s="13" t="s">
        <v>148</v>
      </c>
      <c r="L492" s="19">
        <v>45261</v>
      </c>
      <c r="M492" s="17" t="s">
        <v>1282</v>
      </c>
      <c r="N492" s="20" t="s">
        <v>1177</v>
      </c>
      <c r="O492" s="20" t="s">
        <v>1177</v>
      </c>
      <c r="P492" s="17" t="s">
        <v>2288</v>
      </c>
    </row>
    <row r="493" spans="1:16" s="3" customFormat="1" ht="67.5">
      <c r="A493" s="14" t="str">
        <f>IF(D493="","",COUNTA($D$20:D493)&amp;"")</f>
        <v>389</v>
      </c>
      <c r="B493" s="13" t="s">
        <v>2416</v>
      </c>
      <c r="C493" s="13" t="s">
        <v>2417</v>
      </c>
      <c r="D493" s="13" t="s">
        <v>250</v>
      </c>
      <c r="E493" s="13" t="s">
        <v>251</v>
      </c>
      <c r="F493" s="16" t="s">
        <v>2418</v>
      </c>
      <c r="G493" s="15">
        <v>7000</v>
      </c>
      <c r="H493" s="15">
        <v>3500</v>
      </c>
      <c r="I493" s="13" t="s">
        <v>185</v>
      </c>
      <c r="J493" s="13" t="s">
        <v>38</v>
      </c>
      <c r="K493" s="13" t="s">
        <v>148</v>
      </c>
      <c r="L493" s="19">
        <v>45170</v>
      </c>
      <c r="M493" s="17" t="s">
        <v>2419</v>
      </c>
      <c r="N493" s="17" t="s">
        <v>1926</v>
      </c>
      <c r="O493" s="17" t="s">
        <v>148</v>
      </c>
      <c r="P493" s="17" t="s">
        <v>90</v>
      </c>
    </row>
    <row r="494" spans="1:16" s="3" customFormat="1" ht="22.5">
      <c r="A494" s="14" t="str">
        <f>IF(D494="","",COUNTA($D$20:D494)&amp;"")</f>
        <v/>
      </c>
      <c r="B494" s="13" t="s">
        <v>2420</v>
      </c>
      <c r="C494" s="13">
        <f>C495+C499+C504</f>
        <v>10</v>
      </c>
      <c r="D494" s="13"/>
      <c r="E494" s="13"/>
      <c r="F494" s="13"/>
      <c r="G494" s="15">
        <f>G495+G499+G504</f>
        <v>254600</v>
      </c>
      <c r="H494" s="15">
        <f>H495+H499+H504</f>
        <v>60000</v>
      </c>
      <c r="I494" s="13"/>
      <c r="J494" s="13"/>
      <c r="K494" s="13"/>
      <c r="L494" s="13"/>
      <c r="M494" s="13"/>
      <c r="N494" s="13"/>
      <c r="O494" s="13"/>
      <c r="P494" s="13"/>
    </row>
    <row r="495" spans="1:16" s="3" customFormat="1" ht="22.5">
      <c r="A495" s="14" t="str">
        <f>IF(D495="","",COUNTA($D$20:D495)&amp;"")</f>
        <v/>
      </c>
      <c r="B495" s="13" t="s">
        <v>27</v>
      </c>
      <c r="C495" s="13">
        <f>COUNTA(C496:C498)</f>
        <v>3</v>
      </c>
      <c r="D495" s="13"/>
      <c r="E495" s="13"/>
      <c r="F495" s="13"/>
      <c r="G495" s="15">
        <f>SUM(G496:G498)</f>
        <v>15000</v>
      </c>
      <c r="H495" s="15">
        <f>SUM(H496:H498)</f>
        <v>3000</v>
      </c>
      <c r="I495" s="13"/>
      <c r="J495" s="13"/>
      <c r="K495" s="13"/>
      <c r="L495" s="13"/>
      <c r="M495" s="13"/>
      <c r="N495" s="13"/>
      <c r="O495" s="13"/>
      <c r="P495" s="13"/>
    </row>
    <row r="496" spans="1:16" s="3" customFormat="1" ht="67.5">
      <c r="A496" s="14" t="str">
        <f>IF(D496="","",COUNTA($D$20:D496)&amp;"")</f>
        <v>390</v>
      </c>
      <c r="B496" s="13" t="s">
        <v>2421</v>
      </c>
      <c r="C496" s="13" t="s">
        <v>1361</v>
      </c>
      <c r="D496" s="13" t="s">
        <v>579</v>
      </c>
      <c r="E496" s="13" t="s">
        <v>183</v>
      </c>
      <c r="F496" s="16" t="s">
        <v>2422</v>
      </c>
      <c r="G496" s="15">
        <v>5000</v>
      </c>
      <c r="H496" s="15">
        <v>2000</v>
      </c>
      <c r="I496" s="15" t="s">
        <v>321</v>
      </c>
      <c r="J496" s="13" t="s">
        <v>1265</v>
      </c>
      <c r="K496" s="13" t="s">
        <v>39</v>
      </c>
      <c r="L496" s="20">
        <v>44958</v>
      </c>
      <c r="M496" s="20" t="s">
        <v>841</v>
      </c>
      <c r="N496" s="20" t="s">
        <v>2423</v>
      </c>
      <c r="O496" s="20" t="s">
        <v>2424</v>
      </c>
      <c r="P496" s="20" t="s">
        <v>2425</v>
      </c>
    </row>
    <row r="497" spans="1:16" s="3" customFormat="1" ht="90">
      <c r="A497" s="14" t="str">
        <f>IF(D497="","",COUNTA($D$20:D497)&amp;"")</f>
        <v>391</v>
      </c>
      <c r="B497" s="13" t="s">
        <v>2426</v>
      </c>
      <c r="C497" s="13" t="s">
        <v>2427</v>
      </c>
      <c r="D497" s="13" t="s">
        <v>1132</v>
      </c>
      <c r="E497" s="13" t="s">
        <v>76</v>
      </c>
      <c r="F497" s="16" t="s">
        <v>2428</v>
      </c>
      <c r="G497" s="15">
        <v>5000</v>
      </c>
      <c r="H497" s="15">
        <v>500</v>
      </c>
      <c r="I497" s="15" t="s">
        <v>68</v>
      </c>
      <c r="J497" s="13" t="s">
        <v>38</v>
      </c>
      <c r="K497" s="13" t="s">
        <v>39</v>
      </c>
      <c r="L497" s="20">
        <v>44986</v>
      </c>
      <c r="M497" s="20" t="s">
        <v>2429</v>
      </c>
      <c r="N497" s="20" t="s">
        <v>2430</v>
      </c>
      <c r="O497" s="20" t="s">
        <v>2430</v>
      </c>
      <c r="P497" s="20" t="s">
        <v>2430</v>
      </c>
    </row>
    <row r="498" spans="1:16" s="3" customFormat="1" ht="180">
      <c r="A498" s="14" t="str">
        <f>IF(D498="","",COUNTA($D$20:D498)&amp;"")</f>
        <v>392</v>
      </c>
      <c r="B498" s="13" t="s">
        <v>2431</v>
      </c>
      <c r="C498" s="13" t="s">
        <v>2432</v>
      </c>
      <c r="D498" s="13" t="s">
        <v>1132</v>
      </c>
      <c r="E498" s="13" t="s">
        <v>76</v>
      </c>
      <c r="F498" s="16" t="s">
        <v>2433</v>
      </c>
      <c r="G498" s="15">
        <v>5000</v>
      </c>
      <c r="H498" s="15">
        <v>500</v>
      </c>
      <c r="I498" s="15" t="s">
        <v>68</v>
      </c>
      <c r="J498" s="13" t="s">
        <v>38</v>
      </c>
      <c r="K498" s="13" t="s">
        <v>39</v>
      </c>
      <c r="L498" s="20">
        <v>44927</v>
      </c>
      <c r="M498" s="20" t="s">
        <v>2434</v>
      </c>
      <c r="N498" s="20" t="s">
        <v>2435</v>
      </c>
      <c r="O498" s="20" t="s">
        <v>2436</v>
      </c>
      <c r="P498" s="20" t="s">
        <v>2437</v>
      </c>
    </row>
    <row r="499" spans="1:16" s="3" customFormat="1" ht="22.5">
      <c r="A499" s="14" t="str">
        <f>IF(D499="","",COUNTA($D$20:D499)&amp;"")</f>
        <v/>
      </c>
      <c r="B499" s="13" t="s">
        <v>28</v>
      </c>
      <c r="C499" s="13">
        <f>COUNTA(C500:C503)</f>
        <v>4</v>
      </c>
      <c r="D499" s="13"/>
      <c r="E499" s="13"/>
      <c r="F499" s="13"/>
      <c r="G499" s="15">
        <f>SUM(G500:G503)</f>
        <v>178100</v>
      </c>
      <c r="H499" s="15">
        <f>SUM(H500:H503)</f>
        <v>33000</v>
      </c>
      <c r="I499" s="15"/>
      <c r="J499" s="13"/>
      <c r="K499" s="13"/>
      <c r="L499" s="13"/>
      <c r="M499" s="13"/>
      <c r="N499" s="13"/>
      <c r="O499" s="13"/>
      <c r="P499" s="13"/>
    </row>
    <row r="500" spans="1:16" s="3" customFormat="1" ht="112.5">
      <c r="A500" s="14" t="str">
        <f>IF(D500="","",COUNTA($D$20:D500)&amp;"")</f>
        <v>393</v>
      </c>
      <c r="B500" s="13" t="s">
        <v>2438</v>
      </c>
      <c r="C500" s="13" t="s">
        <v>314</v>
      </c>
      <c r="D500" s="13" t="s">
        <v>315</v>
      </c>
      <c r="E500" s="13" t="s">
        <v>117</v>
      </c>
      <c r="F500" s="16" t="s">
        <v>2439</v>
      </c>
      <c r="G500" s="15">
        <v>123000</v>
      </c>
      <c r="H500" s="15">
        <v>20000</v>
      </c>
      <c r="I500" s="13" t="s">
        <v>88</v>
      </c>
      <c r="J500" s="13" t="s">
        <v>38</v>
      </c>
      <c r="K500" s="13" t="s">
        <v>876</v>
      </c>
      <c r="L500" s="17" t="s">
        <v>90</v>
      </c>
      <c r="M500" s="17" t="s">
        <v>2440</v>
      </c>
      <c r="N500" s="17" t="s">
        <v>2441</v>
      </c>
      <c r="O500" s="17" t="s">
        <v>2442</v>
      </c>
      <c r="P500" s="17" t="s">
        <v>2443</v>
      </c>
    </row>
    <row r="501" spans="1:16" s="3" customFormat="1" ht="45">
      <c r="A501" s="14" t="str">
        <f>IF(D501="","",COUNTA($D$20:D501)&amp;"")</f>
        <v>394</v>
      </c>
      <c r="B501" s="13" t="s">
        <v>2444</v>
      </c>
      <c r="C501" s="13" t="s">
        <v>2445</v>
      </c>
      <c r="D501" s="13" t="s">
        <v>315</v>
      </c>
      <c r="E501" s="13" t="s">
        <v>117</v>
      </c>
      <c r="F501" s="16" t="s">
        <v>2446</v>
      </c>
      <c r="G501" s="15">
        <v>30000</v>
      </c>
      <c r="H501" s="15">
        <v>6000</v>
      </c>
      <c r="I501" s="13" t="s">
        <v>253</v>
      </c>
      <c r="J501" s="13" t="s">
        <v>38</v>
      </c>
      <c r="K501" s="13" t="s">
        <v>2447</v>
      </c>
      <c r="L501" s="17" t="s">
        <v>90</v>
      </c>
      <c r="M501" s="17" t="s">
        <v>1573</v>
      </c>
      <c r="N501" s="17" t="s">
        <v>1688</v>
      </c>
      <c r="O501" s="17" t="s">
        <v>1574</v>
      </c>
      <c r="P501" s="17" t="s">
        <v>1947</v>
      </c>
    </row>
    <row r="502" spans="1:16" s="3" customFormat="1" ht="45">
      <c r="A502" s="14" t="str">
        <f>IF(D502="","",COUNTA($D$20:D502)&amp;"")</f>
        <v>395</v>
      </c>
      <c r="B502" s="13" t="s">
        <v>2448</v>
      </c>
      <c r="C502" s="13" t="s">
        <v>2449</v>
      </c>
      <c r="D502" s="13" t="s">
        <v>315</v>
      </c>
      <c r="E502" s="13" t="s">
        <v>117</v>
      </c>
      <c r="F502" s="16" t="s">
        <v>2450</v>
      </c>
      <c r="G502" s="15">
        <v>14100</v>
      </c>
      <c r="H502" s="15">
        <v>5000</v>
      </c>
      <c r="I502" s="13" t="s">
        <v>222</v>
      </c>
      <c r="J502" s="13" t="s">
        <v>38</v>
      </c>
      <c r="K502" s="13" t="s">
        <v>1686</v>
      </c>
      <c r="L502" s="17" t="s">
        <v>90</v>
      </c>
      <c r="M502" s="17" t="s">
        <v>1573</v>
      </c>
      <c r="N502" s="17" t="s">
        <v>1688</v>
      </c>
      <c r="O502" s="17" t="s">
        <v>1574</v>
      </c>
      <c r="P502" s="17" t="s">
        <v>1947</v>
      </c>
    </row>
    <row r="503" spans="1:16" s="3" customFormat="1" ht="405">
      <c r="A503" s="14" t="str">
        <f>IF(D503="","",COUNTA($D$20:D503)&amp;"")</f>
        <v>396</v>
      </c>
      <c r="B503" s="13" t="s">
        <v>2451</v>
      </c>
      <c r="C503" s="13" t="s">
        <v>1174</v>
      </c>
      <c r="D503" s="13" t="s">
        <v>1602</v>
      </c>
      <c r="E503" s="13" t="s">
        <v>345</v>
      </c>
      <c r="F503" s="16" t="s">
        <v>2452</v>
      </c>
      <c r="G503" s="15">
        <v>11000</v>
      </c>
      <c r="H503" s="15">
        <v>2000</v>
      </c>
      <c r="I503" s="13" t="s">
        <v>222</v>
      </c>
      <c r="J503" s="13" t="s">
        <v>38</v>
      </c>
      <c r="K503" s="13" t="s">
        <v>2453</v>
      </c>
      <c r="L503" s="19" t="s">
        <v>90</v>
      </c>
      <c r="M503" s="17" t="s">
        <v>2454</v>
      </c>
      <c r="N503" s="17" t="s">
        <v>2455</v>
      </c>
      <c r="O503" s="17" t="s">
        <v>2456</v>
      </c>
      <c r="P503" s="17" t="s">
        <v>2457</v>
      </c>
    </row>
    <row r="504" spans="1:16" s="3" customFormat="1" ht="22.5">
      <c r="A504" s="14" t="str">
        <f>IF(D504="","",COUNTA($D$20:D504)&amp;"")</f>
        <v/>
      </c>
      <c r="B504" s="13" t="s">
        <v>29</v>
      </c>
      <c r="C504" s="13">
        <f>COUNTA(C505:C507)</f>
        <v>3</v>
      </c>
      <c r="D504" s="13"/>
      <c r="E504" s="13"/>
      <c r="F504" s="13"/>
      <c r="G504" s="15">
        <f>SUM(G505:G507)</f>
        <v>61500</v>
      </c>
      <c r="H504" s="15">
        <f>SUM(H505:H507)</f>
        <v>24000</v>
      </c>
      <c r="I504" s="13"/>
      <c r="J504" s="13"/>
      <c r="K504" s="13"/>
      <c r="L504" s="13"/>
      <c r="M504" s="13"/>
      <c r="N504" s="13"/>
      <c r="O504" s="13"/>
      <c r="P504" s="13"/>
    </row>
    <row r="505" spans="1:16" s="3" customFormat="1" ht="67.5">
      <c r="A505" s="14" t="str">
        <f>IF(D505="","",COUNTA($D$20:D505)&amp;"")</f>
        <v>397</v>
      </c>
      <c r="B505" s="13" t="s">
        <v>2458</v>
      </c>
      <c r="C505" s="13" t="s">
        <v>2459</v>
      </c>
      <c r="D505" s="13" t="s">
        <v>261</v>
      </c>
      <c r="E505" s="13" t="s">
        <v>385</v>
      </c>
      <c r="F505" s="16" t="s">
        <v>2460</v>
      </c>
      <c r="G505" s="15">
        <v>28000</v>
      </c>
      <c r="H505" s="15">
        <v>14000</v>
      </c>
      <c r="I505" s="13" t="s">
        <v>287</v>
      </c>
      <c r="J505" s="13" t="s">
        <v>38</v>
      </c>
      <c r="K505" s="13" t="s">
        <v>148</v>
      </c>
      <c r="L505" s="19">
        <v>45261</v>
      </c>
      <c r="M505" s="20" t="s">
        <v>1588</v>
      </c>
      <c r="N505" s="20" t="s">
        <v>1588</v>
      </c>
      <c r="O505" s="20" t="s">
        <v>1588</v>
      </c>
      <c r="P505" s="20" t="s">
        <v>1599</v>
      </c>
    </row>
    <row r="506" spans="1:16" s="3" customFormat="1" ht="67.5">
      <c r="A506" s="14" t="str">
        <f>IF(D506="","",COUNTA($D$20:D506)&amp;"")</f>
        <v>398</v>
      </c>
      <c r="B506" s="13" t="s">
        <v>2461</v>
      </c>
      <c r="C506" s="13" t="s">
        <v>2462</v>
      </c>
      <c r="D506" s="13" t="s">
        <v>261</v>
      </c>
      <c r="E506" s="13" t="s">
        <v>385</v>
      </c>
      <c r="F506" s="16" t="s">
        <v>2463</v>
      </c>
      <c r="G506" s="15">
        <v>20500</v>
      </c>
      <c r="H506" s="15">
        <v>5000</v>
      </c>
      <c r="I506" s="13" t="s">
        <v>287</v>
      </c>
      <c r="J506" s="13" t="s">
        <v>38</v>
      </c>
      <c r="K506" s="13" t="s">
        <v>148</v>
      </c>
      <c r="L506" s="19">
        <v>45261</v>
      </c>
      <c r="M506" s="20" t="s">
        <v>1588</v>
      </c>
      <c r="N506" s="20" t="s">
        <v>1588</v>
      </c>
      <c r="O506" s="20" t="s">
        <v>1588</v>
      </c>
      <c r="P506" s="20" t="s">
        <v>1599</v>
      </c>
    </row>
    <row r="507" spans="1:16" s="3" customFormat="1" ht="67.5">
      <c r="A507" s="14" t="str">
        <f>IF(D507="","",COUNTA($D$20:D507)&amp;"")</f>
        <v>399</v>
      </c>
      <c r="B507" s="13" t="s">
        <v>2464</v>
      </c>
      <c r="C507" s="13" t="s">
        <v>2465</v>
      </c>
      <c r="D507" s="13" t="s">
        <v>261</v>
      </c>
      <c r="E507" s="13" t="s">
        <v>385</v>
      </c>
      <c r="F507" s="16" t="s">
        <v>2466</v>
      </c>
      <c r="G507" s="15">
        <v>13000</v>
      </c>
      <c r="H507" s="15">
        <v>5000</v>
      </c>
      <c r="I507" s="13" t="s">
        <v>287</v>
      </c>
      <c r="J507" s="13" t="s">
        <v>38</v>
      </c>
      <c r="K507" s="13" t="s">
        <v>148</v>
      </c>
      <c r="L507" s="19">
        <v>45261</v>
      </c>
      <c r="M507" s="20" t="s">
        <v>1665</v>
      </c>
      <c r="N507" s="20" t="s">
        <v>1665</v>
      </c>
      <c r="O507" s="17" t="s">
        <v>1670</v>
      </c>
      <c r="P507" s="17" t="s">
        <v>2467</v>
      </c>
    </row>
    <row r="508" spans="1:16" s="3" customFormat="1" ht="22.5">
      <c r="A508" s="14" t="str">
        <f>IF(D508="","",COUNTA($D$20:D508)&amp;"")</f>
        <v/>
      </c>
      <c r="B508" s="13" t="s">
        <v>2468</v>
      </c>
      <c r="C508" s="13">
        <f>C509+C513+C518</f>
        <v>11</v>
      </c>
      <c r="D508" s="13"/>
      <c r="E508" s="13"/>
      <c r="F508" s="13"/>
      <c r="G508" s="15">
        <f>G509+G513+G518</f>
        <v>1936430</v>
      </c>
      <c r="H508" s="15">
        <f>H509+H513+H518</f>
        <v>447600</v>
      </c>
      <c r="I508" s="13"/>
      <c r="J508" s="13"/>
      <c r="K508" s="13"/>
      <c r="L508" s="13"/>
      <c r="M508" s="13"/>
      <c r="N508" s="13"/>
      <c r="O508" s="13"/>
      <c r="P508" s="13"/>
    </row>
    <row r="509" spans="1:16" s="3" customFormat="1" ht="22.5">
      <c r="A509" s="14" t="str">
        <f>IF(D509="","",COUNTA($D$20:D509)&amp;"")</f>
        <v/>
      </c>
      <c r="B509" s="13" t="s">
        <v>27</v>
      </c>
      <c r="C509" s="13">
        <f>COUNTA(C510:C512)</f>
        <v>3</v>
      </c>
      <c r="D509" s="13"/>
      <c r="E509" s="13"/>
      <c r="F509" s="13"/>
      <c r="G509" s="15">
        <f>SUM(G510:G512)</f>
        <v>990800</v>
      </c>
      <c r="H509" s="15">
        <f>SUM(H510:H512)</f>
        <v>140600</v>
      </c>
      <c r="I509" s="13"/>
      <c r="J509" s="13"/>
      <c r="K509" s="13"/>
      <c r="L509" s="13"/>
      <c r="M509" s="13"/>
      <c r="N509" s="13"/>
      <c r="O509" s="13"/>
      <c r="P509" s="13"/>
    </row>
    <row r="510" spans="1:16" s="3" customFormat="1" ht="67.5">
      <c r="A510" s="14" t="str">
        <f>IF(D510="","",COUNTA($D$20:D510)&amp;"")</f>
        <v>400</v>
      </c>
      <c r="B510" s="13" t="s">
        <v>2469</v>
      </c>
      <c r="C510" s="13" t="s">
        <v>1202</v>
      </c>
      <c r="D510" s="13" t="s">
        <v>344</v>
      </c>
      <c r="E510" s="13" t="s">
        <v>345</v>
      </c>
      <c r="F510" s="16" t="s">
        <v>2470</v>
      </c>
      <c r="G510" s="15">
        <v>500000</v>
      </c>
      <c r="H510" s="15">
        <v>100000</v>
      </c>
      <c r="I510" s="13" t="s">
        <v>321</v>
      </c>
      <c r="J510" s="13" t="s">
        <v>2471</v>
      </c>
      <c r="K510" s="13" t="s">
        <v>39</v>
      </c>
      <c r="L510" s="20">
        <v>45078</v>
      </c>
      <c r="M510" s="17" t="s">
        <v>1538</v>
      </c>
      <c r="N510" s="19" t="s">
        <v>1539</v>
      </c>
      <c r="O510" s="20" t="s">
        <v>2472</v>
      </c>
      <c r="P510" s="20" t="s">
        <v>1177</v>
      </c>
    </row>
    <row r="511" spans="1:16" s="3" customFormat="1" ht="225">
      <c r="A511" s="14" t="str">
        <f>IF(D511="","",COUNTA($D$20:D511)&amp;"")</f>
        <v>401</v>
      </c>
      <c r="B511" s="13" t="s">
        <v>2473</v>
      </c>
      <c r="C511" s="13" t="s">
        <v>2474</v>
      </c>
      <c r="D511" s="13" t="s">
        <v>2475</v>
      </c>
      <c r="E511" s="13" t="s">
        <v>2476</v>
      </c>
      <c r="F511" s="16" t="s">
        <v>2477</v>
      </c>
      <c r="G511" s="15">
        <v>385800</v>
      </c>
      <c r="H511" s="15">
        <v>5600</v>
      </c>
      <c r="I511" s="13" t="s">
        <v>2478</v>
      </c>
      <c r="J511" s="13" t="s">
        <v>38</v>
      </c>
      <c r="K511" s="13" t="s">
        <v>2479</v>
      </c>
      <c r="L511" s="20">
        <v>45170</v>
      </c>
      <c r="M511" s="20" t="s">
        <v>2480</v>
      </c>
      <c r="N511" s="20" t="s">
        <v>2481</v>
      </c>
      <c r="O511" s="20" t="s">
        <v>2482</v>
      </c>
      <c r="P511" s="20" t="s">
        <v>2483</v>
      </c>
    </row>
    <row r="512" spans="1:16" s="3" customFormat="1" ht="67.5">
      <c r="A512" s="14" t="str">
        <f>IF(D512="","",COUNTA($D$20:D512)&amp;"")</f>
        <v>402</v>
      </c>
      <c r="B512" s="13" t="s">
        <v>2484</v>
      </c>
      <c r="C512" s="13" t="s">
        <v>2485</v>
      </c>
      <c r="D512" s="13" t="s">
        <v>261</v>
      </c>
      <c r="E512" s="13" t="s">
        <v>385</v>
      </c>
      <c r="F512" s="16" t="s">
        <v>2486</v>
      </c>
      <c r="G512" s="15">
        <v>105000</v>
      </c>
      <c r="H512" s="15">
        <v>35000</v>
      </c>
      <c r="I512" s="15" t="s">
        <v>321</v>
      </c>
      <c r="J512" s="13" t="s">
        <v>38</v>
      </c>
      <c r="K512" s="13" t="s">
        <v>39</v>
      </c>
      <c r="L512" s="20">
        <v>44927</v>
      </c>
      <c r="M512" s="20" t="s">
        <v>39</v>
      </c>
      <c r="N512" s="20" t="s">
        <v>1588</v>
      </c>
      <c r="O512" s="20" t="s">
        <v>1599</v>
      </c>
      <c r="P512" s="20" t="s">
        <v>1665</v>
      </c>
    </row>
    <row r="513" spans="1:16" s="3" customFormat="1" ht="22.5">
      <c r="A513" s="14" t="str">
        <f>IF(D513="","",COUNTA($D$20:D513)&amp;"")</f>
        <v/>
      </c>
      <c r="B513" s="13" t="s">
        <v>28</v>
      </c>
      <c r="C513" s="13">
        <f>COUNTA(C514:C517)</f>
        <v>4</v>
      </c>
      <c r="D513" s="13"/>
      <c r="E513" s="13"/>
      <c r="F513" s="13"/>
      <c r="G513" s="15">
        <f>SUM(G514:G517)</f>
        <v>609630</v>
      </c>
      <c r="H513" s="15">
        <f>SUM(H514:H517)</f>
        <v>163000</v>
      </c>
      <c r="I513" s="15"/>
      <c r="J513" s="13"/>
      <c r="K513" s="13"/>
      <c r="L513" s="13"/>
      <c r="M513" s="13"/>
      <c r="N513" s="13"/>
      <c r="O513" s="13"/>
      <c r="P513" s="13"/>
    </row>
    <row r="514" spans="1:16" s="3" customFormat="1" ht="45">
      <c r="A514" s="14" t="str">
        <f>IF(D514="","",COUNTA($D$20:D514)&amp;"")</f>
        <v>403</v>
      </c>
      <c r="B514" s="13" t="s">
        <v>2487</v>
      </c>
      <c r="C514" s="13" t="s">
        <v>2488</v>
      </c>
      <c r="D514" s="13" t="s">
        <v>344</v>
      </c>
      <c r="E514" s="13" t="s">
        <v>345</v>
      </c>
      <c r="F514" s="16" t="s">
        <v>2489</v>
      </c>
      <c r="G514" s="15">
        <v>440000</v>
      </c>
      <c r="H514" s="15">
        <v>100000</v>
      </c>
      <c r="I514" s="13" t="s">
        <v>88</v>
      </c>
      <c r="J514" s="13" t="s">
        <v>38</v>
      </c>
      <c r="K514" s="13" t="s">
        <v>445</v>
      </c>
      <c r="L514" s="17" t="s">
        <v>90</v>
      </c>
      <c r="M514" s="17" t="s">
        <v>1177</v>
      </c>
      <c r="N514" s="17" t="s">
        <v>445</v>
      </c>
      <c r="O514" s="17" t="s">
        <v>445</v>
      </c>
      <c r="P514" s="17" t="s">
        <v>445</v>
      </c>
    </row>
    <row r="515" spans="1:16" s="3" customFormat="1" ht="67.5">
      <c r="A515" s="14" t="str">
        <f>IF(D515="","",COUNTA($D$20:D515)&amp;"")</f>
        <v>404</v>
      </c>
      <c r="B515" s="13" t="s">
        <v>2490</v>
      </c>
      <c r="C515" s="13" t="s">
        <v>2491</v>
      </c>
      <c r="D515" s="13" t="s">
        <v>344</v>
      </c>
      <c r="E515" s="13" t="s">
        <v>345</v>
      </c>
      <c r="F515" s="16" t="s">
        <v>2492</v>
      </c>
      <c r="G515" s="15">
        <v>110000</v>
      </c>
      <c r="H515" s="15">
        <v>45000</v>
      </c>
      <c r="I515" s="13" t="s">
        <v>88</v>
      </c>
      <c r="J515" s="13" t="s">
        <v>38</v>
      </c>
      <c r="K515" s="13" t="s">
        <v>445</v>
      </c>
      <c r="L515" s="17" t="s">
        <v>90</v>
      </c>
      <c r="M515" s="17" t="s">
        <v>1177</v>
      </c>
      <c r="N515" s="17" t="s">
        <v>445</v>
      </c>
      <c r="O515" s="17" t="s">
        <v>445</v>
      </c>
      <c r="P515" s="17" t="s">
        <v>445</v>
      </c>
    </row>
    <row r="516" spans="1:16" s="3" customFormat="1" ht="90">
      <c r="A516" s="14" t="str">
        <f>IF(D516="","",COUNTA($D$20:D516)&amp;"")</f>
        <v>405</v>
      </c>
      <c r="B516" s="13" t="s">
        <v>2493</v>
      </c>
      <c r="C516" s="13" t="s">
        <v>2494</v>
      </c>
      <c r="D516" s="13" t="s">
        <v>344</v>
      </c>
      <c r="E516" s="13" t="s">
        <v>345</v>
      </c>
      <c r="F516" s="16" t="s">
        <v>2495</v>
      </c>
      <c r="G516" s="15">
        <v>48630</v>
      </c>
      <c r="H516" s="15">
        <v>16000</v>
      </c>
      <c r="I516" s="13" t="s">
        <v>88</v>
      </c>
      <c r="J516" s="13" t="s">
        <v>38</v>
      </c>
      <c r="K516" s="13" t="s">
        <v>1710</v>
      </c>
      <c r="L516" s="17" t="s">
        <v>90</v>
      </c>
      <c r="M516" s="17" t="s">
        <v>1177</v>
      </c>
      <c r="N516" s="17" t="s">
        <v>445</v>
      </c>
      <c r="O516" s="17" t="s">
        <v>445</v>
      </c>
      <c r="P516" s="17" t="s">
        <v>1710</v>
      </c>
    </row>
    <row r="517" spans="1:16" s="3" customFormat="1" ht="67.5">
      <c r="A517" s="14" t="str">
        <f>IF(D517="","",COUNTA($D$20:D517)&amp;"")</f>
        <v>406</v>
      </c>
      <c r="B517" s="13" t="s">
        <v>2496</v>
      </c>
      <c r="C517" s="13" t="s">
        <v>2497</v>
      </c>
      <c r="D517" s="13" t="s">
        <v>261</v>
      </c>
      <c r="E517" s="13" t="s">
        <v>385</v>
      </c>
      <c r="F517" s="16" t="s">
        <v>2498</v>
      </c>
      <c r="G517" s="15">
        <v>11000</v>
      </c>
      <c r="H517" s="15">
        <v>2000</v>
      </c>
      <c r="I517" s="13" t="s">
        <v>88</v>
      </c>
      <c r="J517" s="13" t="s">
        <v>38</v>
      </c>
      <c r="K517" s="13" t="s">
        <v>131</v>
      </c>
      <c r="L517" s="19">
        <v>45078</v>
      </c>
      <c r="M517" s="17" t="s">
        <v>2499</v>
      </c>
      <c r="N517" s="17" t="s">
        <v>2499</v>
      </c>
      <c r="O517" s="17" t="s">
        <v>2467</v>
      </c>
      <c r="P517" s="17" t="s">
        <v>2467</v>
      </c>
    </row>
    <row r="518" spans="1:16" s="3" customFormat="1" ht="22.5">
      <c r="A518" s="14" t="str">
        <f>IF(D518="","",COUNTA($D$20:D518)&amp;"")</f>
        <v/>
      </c>
      <c r="B518" s="13" t="s">
        <v>29</v>
      </c>
      <c r="C518" s="13">
        <f>COUNTA(C519:C522)</f>
        <v>4</v>
      </c>
      <c r="D518" s="13"/>
      <c r="E518" s="13"/>
      <c r="F518" s="13"/>
      <c r="G518" s="15">
        <f>SUM(G519:G522)</f>
        <v>336000</v>
      </c>
      <c r="H518" s="15">
        <f>SUM(H519:H522)</f>
        <v>144000</v>
      </c>
      <c r="I518" s="13"/>
      <c r="J518" s="13"/>
      <c r="K518" s="13"/>
      <c r="L518" s="13"/>
      <c r="M518" s="13"/>
      <c r="N518" s="13"/>
      <c r="O518" s="13"/>
      <c r="P518" s="13"/>
    </row>
    <row r="519" spans="1:16" s="3" customFormat="1" ht="67.5">
      <c r="A519" s="14" t="str">
        <f>IF(D519="","",COUNTA($D$20:D519)&amp;"")</f>
        <v>407</v>
      </c>
      <c r="B519" s="13" t="s">
        <v>2500</v>
      </c>
      <c r="C519" s="13" t="s">
        <v>1202</v>
      </c>
      <c r="D519" s="13" t="s">
        <v>344</v>
      </c>
      <c r="E519" s="13" t="s">
        <v>345</v>
      </c>
      <c r="F519" s="16" t="s">
        <v>2501</v>
      </c>
      <c r="G519" s="15">
        <v>200000</v>
      </c>
      <c r="H519" s="15">
        <v>80000</v>
      </c>
      <c r="I519" s="13" t="s">
        <v>287</v>
      </c>
      <c r="J519" s="13" t="s">
        <v>822</v>
      </c>
      <c r="K519" s="13" t="s">
        <v>148</v>
      </c>
      <c r="L519" s="19">
        <v>45078</v>
      </c>
      <c r="M519" s="17" t="s">
        <v>2502</v>
      </c>
      <c r="N519" s="17" t="s">
        <v>148</v>
      </c>
      <c r="O519" s="17" t="s">
        <v>148</v>
      </c>
      <c r="P519" s="17" t="s">
        <v>148</v>
      </c>
    </row>
    <row r="520" spans="1:16" s="3" customFormat="1" ht="67.5">
      <c r="A520" s="14" t="str">
        <f>IF(D520="","",COUNTA($D$20:D520)&amp;"")</f>
        <v>408</v>
      </c>
      <c r="B520" s="13" t="s">
        <v>2503</v>
      </c>
      <c r="C520" s="13" t="s">
        <v>2504</v>
      </c>
      <c r="D520" s="13" t="s">
        <v>261</v>
      </c>
      <c r="E520" s="13" t="s">
        <v>385</v>
      </c>
      <c r="F520" s="16" t="s">
        <v>2505</v>
      </c>
      <c r="G520" s="15">
        <v>120000</v>
      </c>
      <c r="H520" s="15">
        <v>60000</v>
      </c>
      <c r="I520" s="13" t="s">
        <v>287</v>
      </c>
      <c r="J520" s="13" t="s">
        <v>38</v>
      </c>
      <c r="K520" s="13" t="s">
        <v>148</v>
      </c>
      <c r="L520" s="19">
        <v>45078</v>
      </c>
      <c r="M520" s="17" t="s">
        <v>2499</v>
      </c>
      <c r="N520" s="17" t="s">
        <v>2499</v>
      </c>
      <c r="O520" s="17" t="s">
        <v>2467</v>
      </c>
      <c r="P520" s="17" t="s">
        <v>2467</v>
      </c>
    </row>
    <row r="521" spans="1:16" s="3" customFormat="1" ht="67.5">
      <c r="A521" s="14" t="str">
        <f>IF(D521="","",COUNTA($D$20:D521)&amp;"")</f>
        <v>409</v>
      </c>
      <c r="B521" s="13" t="s">
        <v>2506</v>
      </c>
      <c r="C521" s="13" t="s">
        <v>2507</v>
      </c>
      <c r="D521" s="13" t="s">
        <v>261</v>
      </c>
      <c r="E521" s="13" t="s">
        <v>385</v>
      </c>
      <c r="F521" s="16" t="s">
        <v>2508</v>
      </c>
      <c r="G521" s="15">
        <v>11000</v>
      </c>
      <c r="H521" s="15">
        <v>2000</v>
      </c>
      <c r="I521" s="13" t="s">
        <v>287</v>
      </c>
      <c r="J521" s="13" t="s">
        <v>38</v>
      </c>
      <c r="K521" s="13" t="s">
        <v>148</v>
      </c>
      <c r="L521" s="19">
        <v>45078</v>
      </c>
      <c r="M521" s="17" t="s">
        <v>2499</v>
      </c>
      <c r="N521" s="17" t="s">
        <v>2499</v>
      </c>
      <c r="O521" s="17" t="s">
        <v>2467</v>
      </c>
      <c r="P521" s="17" t="s">
        <v>2467</v>
      </c>
    </row>
    <row r="522" spans="1:16" s="3" customFormat="1" ht="45">
      <c r="A522" s="14" t="str">
        <f>IF(D522="","",COUNTA($D$20:D522)&amp;"")</f>
        <v>410</v>
      </c>
      <c r="B522" s="13" t="s">
        <v>2509</v>
      </c>
      <c r="C522" s="13" t="s">
        <v>2510</v>
      </c>
      <c r="D522" s="13" t="s">
        <v>2511</v>
      </c>
      <c r="E522" s="13" t="s">
        <v>345</v>
      </c>
      <c r="F522" s="16" t="s">
        <v>2512</v>
      </c>
      <c r="G522" s="15">
        <v>5000</v>
      </c>
      <c r="H522" s="15">
        <v>2000</v>
      </c>
      <c r="I522" s="13" t="s">
        <v>287</v>
      </c>
      <c r="J522" s="13" t="s">
        <v>38</v>
      </c>
      <c r="K522" s="13" t="s">
        <v>148</v>
      </c>
      <c r="L522" s="20">
        <v>45170</v>
      </c>
      <c r="M522" s="17" t="s">
        <v>2513</v>
      </c>
      <c r="N522" s="17" t="s">
        <v>2513</v>
      </c>
      <c r="O522" s="17" t="s">
        <v>148</v>
      </c>
      <c r="P522" s="17" t="s">
        <v>90</v>
      </c>
    </row>
    <row r="523" spans="1:16" s="3" customFormat="1" ht="22.5">
      <c r="A523" s="14" t="str">
        <f>IF(D523="","",COUNTA($D$20:D523)&amp;"")</f>
        <v/>
      </c>
      <c r="B523" s="13" t="s">
        <v>2514</v>
      </c>
      <c r="C523" s="13">
        <f>C524+C559+C576+C583+C616</f>
        <v>86</v>
      </c>
      <c r="D523" s="13"/>
      <c r="E523" s="13"/>
      <c r="F523" s="13"/>
      <c r="G523" s="15">
        <f>G524+G559+G576+G583+G616</f>
        <v>6566381.89</v>
      </c>
      <c r="H523" s="15">
        <f>H524+H559+H576+H583+H616</f>
        <v>881063</v>
      </c>
      <c r="I523" s="13"/>
      <c r="J523" s="13"/>
      <c r="K523" s="13"/>
      <c r="L523" s="13"/>
      <c r="M523" s="13"/>
      <c r="N523" s="13"/>
      <c r="O523" s="13"/>
      <c r="P523" s="13"/>
    </row>
    <row r="524" spans="1:16" s="3" customFormat="1" ht="22.5">
      <c r="A524" s="14" t="str">
        <f>IF(D524="","",COUNTA($D$20:D524)&amp;"")</f>
        <v/>
      </c>
      <c r="B524" s="13" t="s">
        <v>2515</v>
      </c>
      <c r="C524" s="13">
        <f>C525+C530+C555</f>
        <v>31</v>
      </c>
      <c r="D524" s="13"/>
      <c r="E524" s="13"/>
      <c r="F524" s="13"/>
      <c r="G524" s="15">
        <f>G525+G530+G555</f>
        <v>2878939</v>
      </c>
      <c r="H524" s="15">
        <f>H525+H530+H555</f>
        <v>398892</v>
      </c>
      <c r="I524" s="13"/>
      <c r="J524" s="13"/>
      <c r="K524" s="13"/>
      <c r="L524" s="13"/>
      <c r="M524" s="13"/>
      <c r="N524" s="13"/>
      <c r="O524" s="13"/>
      <c r="P524" s="13"/>
    </row>
    <row r="525" spans="1:16" s="3" customFormat="1" ht="22.5">
      <c r="A525" s="14" t="str">
        <f>IF(D525="","",COUNTA($D$20:D525)&amp;"")</f>
        <v/>
      </c>
      <c r="B525" s="13" t="s">
        <v>27</v>
      </c>
      <c r="C525" s="13">
        <f>COUNTA(C526:C529)</f>
        <v>4</v>
      </c>
      <c r="D525" s="13"/>
      <c r="E525" s="13"/>
      <c r="F525" s="13"/>
      <c r="G525" s="15">
        <f>SUM(G526:G529)</f>
        <v>79027</v>
      </c>
      <c r="H525" s="15">
        <f>SUM(H526:H529)</f>
        <v>27000</v>
      </c>
      <c r="I525" s="13"/>
      <c r="J525" s="13"/>
      <c r="K525" s="13"/>
      <c r="L525" s="13"/>
      <c r="M525" s="13"/>
      <c r="N525" s="13"/>
      <c r="O525" s="13"/>
      <c r="P525" s="13"/>
    </row>
    <row r="526" spans="1:16" s="3" customFormat="1" ht="180">
      <c r="A526" s="14" t="str">
        <f>IF(D526="","",COUNTA($D$20:D526)&amp;"")</f>
        <v>411</v>
      </c>
      <c r="B526" s="13" t="s">
        <v>2516</v>
      </c>
      <c r="C526" s="13" t="s">
        <v>2517</v>
      </c>
      <c r="D526" s="13" t="s">
        <v>458</v>
      </c>
      <c r="E526" s="13" t="s">
        <v>230</v>
      </c>
      <c r="F526" s="16" t="s">
        <v>2518</v>
      </c>
      <c r="G526" s="15">
        <v>44300</v>
      </c>
      <c r="H526" s="15">
        <v>20000</v>
      </c>
      <c r="I526" s="15" t="s">
        <v>68</v>
      </c>
      <c r="J526" s="13" t="s">
        <v>38</v>
      </c>
      <c r="K526" s="13" t="s">
        <v>39</v>
      </c>
      <c r="L526" s="20">
        <v>44958</v>
      </c>
      <c r="M526" s="20" t="s">
        <v>2519</v>
      </c>
      <c r="N526" s="20" t="s">
        <v>2520</v>
      </c>
      <c r="O526" s="20" t="s">
        <v>2521</v>
      </c>
      <c r="P526" s="20" t="s">
        <v>2522</v>
      </c>
    </row>
    <row r="527" spans="1:16" s="3" customFormat="1" ht="67.5">
      <c r="A527" s="14" t="str">
        <f>IF(D527="","",COUNTA($D$20:D527)&amp;"")</f>
        <v>412</v>
      </c>
      <c r="B527" s="13" t="s">
        <v>2523</v>
      </c>
      <c r="C527" s="13" t="s">
        <v>199</v>
      </c>
      <c r="D527" s="13" t="s">
        <v>278</v>
      </c>
      <c r="E527" s="13" t="s">
        <v>200</v>
      </c>
      <c r="F527" s="16" t="s">
        <v>2524</v>
      </c>
      <c r="G527" s="15">
        <v>17200</v>
      </c>
      <c r="H527" s="15">
        <v>2000</v>
      </c>
      <c r="I527" s="15" t="s">
        <v>321</v>
      </c>
      <c r="J527" s="13" t="s">
        <v>1265</v>
      </c>
      <c r="K527" s="13" t="s">
        <v>39</v>
      </c>
      <c r="L527" s="20">
        <v>44986</v>
      </c>
      <c r="M527" s="20" t="s">
        <v>39</v>
      </c>
      <c r="N527" s="20" t="s">
        <v>2525</v>
      </c>
      <c r="O527" s="20" t="s">
        <v>2526</v>
      </c>
      <c r="P527" s="20" t="s">
        <v>2527</v>
      </c>
    </row>
    <row r="528" spans="1:16" s="3" customFormat="1" ht="45">
      <c r="A528" s="14" t="str">
        <f>IF(D528="","",COUNTA($D$20:D528)&amp;"")</f>
        <v>413</v>
      </c>
      <c r="B528" s="13" t="s">
        <v>2528</v>
      </c>
      <c r="C528" s="13" t="s">
        <v>1361</v>
      </c>
      <c r="D528" s="13" t="s">
        <v>579</v>
      </c>
      <c r="E528" s="13" t="s">
        <v>183</v>
      </c>
      <c r="F528" s="16" t="s">
        <v>2529</v>
      </c>
      <c r="G528" s="15">
        <v>9027</v>
      </c>
      <c r="H528" s="15">
        <v>3000</v>
      </c>
      <c r="I528" s="15" t="s">
        <v>68</v>
      </c>
      <c r="J528" s="13" t="s">
        <v>801</v>
      </c>
      <c r="K528" s="13" t="s">
        <v>39</v>
      </c>
      <c r="L528" s="20">
        <v>44986</v>
      </c>
      <c r="M528" s="20" t="s">
        <v>2530</v>
      </c>
      <c r="N528" s="20" t="s">
        <v>2531</v>
      </c>
      <c r="O528" s="20" t="s">
        <v>2531</v>
      </c>
      <c r="P528" s="20" t="s">
        <v>2531</v>
      </c>
    </row>
    <row r="529" spans="1:16" s="3" customFormat="1" ht="67.5">
      <c r="A529" s="14" t="str">
        <f>IF(D529="","",COUNTA($D$20:D529)&amp;"")</f>
        <v>414</v>
      </c>
      <c r="B529" s="13" t="s">
        <v>2532</v>
      </c>
      <c r="C529" s="13" t="s">
        <v>2533</v>
      </c>
      <c r="D529" s="13" t="s">
        <v>1340</v>
      </c>
      <c r="E529" s="13" t="s">
        <v>416</v>
      </c>
      <c r="F529" s="16" t="s">
        <v>2534</v>
      </c>
      <c r="G529" s="15">
        <v>8500</v>
      </c>
      <c r="H529" s="15">
        <v>2000</v>
      </c>
      <c r="I529" s="15" t="s">
        <v>321</v>
      </c>
      <c r="J529" s="13" t="s">
        <v>38</v>
      </c>
      <c r="K529" s="13" t="s">
        <v>39</v>
      </c>
      <c r="L529" s="20">
        <v>45170</v>
      </c>
      <c r="M529" s="20" t="s">
        <v>2535</v>
      </c>
      <c r="N529" s="20" t="s">
        <v>2535</v>
      </c>
      <c r="O529" s="20" t="s">
        <v>39</v>
      </c>
      <c r="P529" s="20" t="s">
        <v>39</v>
      </c>
    </row>
    <row r="530" spans="1:16" s="3" customFormat="1" ht="22.5">
      <c r="A530" s="14" t="str">
        <f>IF(D530="","",COUNTA($D$20:D530)&amp;"")</f>
        <v/>
      </c>
      <c r="B530" s="13" t="s">
        <v>28</v>
      </c>
      <c r="C530" s="13">
        <f>COUNTA(C531:C554)</f>
        <v>24</v>
      </c>
      <c r="D530" s="13"/>
      <c r="E530" s="13"/>
      <c r="F530" s="13"/>
      <c r="G530" s="15">
        <f>SUM(G531:G554)</f>
        <v>2651912</v>
      </c>
      <c r="H530" s="15">
        <f>SUM(H531:H554)</f>
        <v>361892</v>
      </c>
      <c r="I530" s="15"/>
      <c r="J530" s="13"/>
      <c r="K530" s="13"/>
      <c r="L530" s="13"/>
      <c r="M530" s="13"/>
      <c r="N530" s="13"/>
      <c r="O530" s="13"/>
      <c r="P530" s="13"/>
    </row>
    <row r="531" spans="1:16" s="3" customFormat="1" ht="112.5">
      <c r="A531" s="14" t="str">
        <f>IF(D531="","",COUNTA($D$20:D531)&amp;"")</f>
        <v>415</v>
      </c>
      <c r="B531" s="13" t="s">
        <v>2536</v>
      </c>
      <c r="C531" s="13" t="s">
        <v>228</v>
      </c>
      <c r="D531" s="13" t="s">
        <v>1340</v>
      </c>
      <c r="E531" s="13" t="s">
        <v>416</v>
      </c>
      <c r="F531" s="16" t="s">
        <v>2537</v>
      </c>
      <c r="G531" s="15">
        <v>1150000</v>
      </c>
      <c r="H531" s="15">
        <v>100000</v>
      </c>
      <c r="I531" s="13" t="s">
        <v>119</v>
      </c>
      <c r="J531" s="13" t="s">
        <v>38</v>
      </c>
      <c r="K531" s="13" t="s">
        <v>2538</v>
      </c>
      <c r="L531" s="17" t="s">
        <v>90</v>
      </c>
      <c r="M531" s="17" t="s">
        <v>2539</v>
      </c>
      <c r="N531" s="17" t="s">
        <v>2540</v>
      </c>
      <c r="O531" s="17" t="s">
        <v>2541</v>
      </c>
      <c r="P531" s="17" t="s">
        <v>2542</v>
      </c>
    </row>
    <row r="532" spans="1:16" s="3" customFormat="1" ht="135">
      <c r="A532" s="14" t="str">
        <f>IF(D532="","",COUNTA($D$20:D532)&amp;"")</f>
        <v>416</v>
      </c>
      <c r="B532" s="13" t="s">
        <v>2543</v>
      </c>
      <c r="C532" s="13" t="s">
        <v>2544</v>
      </c>
      <c r="D532" s="13" t="s">
        <v>1340</v>
      </c>
      <c r="E532" s="13" t="s">
        <v>416</v>
      </c>
      <c r="F532" s="16" t="s">
        <v>2545</v>
      </c>
      <c r="G532" s="15">
        <v>676000</v>
      </c>
      <c r="H532" s="15">
        <v>150000</v>
      </c>
      <c r="I532" s="13" t="s">
        <v>1451</v>
      </c>
      <c r="J532" s="13" t="s">
        <v>38</v>
      </c>
      <c r="K532" s="13" t="s">
        <v>445</v>
      </c>
      <c r="L532" s="17" t="s">
        <v>90</v>
      </c>
      <c r="M532" s="17" t="s">
        <v>2546</v>
      </c>
      <c r="N532" s="17" t="s">
        <v>2547</v>
      </c>
      <c r="O532" s="17" t="s">
        <v>2548</v>
      </c>
      <c r="P532" s="17" t="s">
        <v>2549</v>
      </c>
    </row>
    <row r="533" spans="1:16" s="3" customFormat="1" ht="112.5">
      <c r="A533" s="14" t="str">
        <f>IF(D533="","",COUNTA($D$20:D533)&amp;"")</f>
        <v>417</v>
      </c>
      <c r="B533" s="13" t="s">
        <v>2550</v>
      </c>
      <c r="C533" s="13" t="s">
        <v>2551</v>
      </c>
      <c r="D533" s="13" t="s">
        <v>2552</v>
      </c>
      <c r="E533" s="13" t="s">
        <v>183</v>
      </c>
      <c r="F533" s="16" t="s">
        <v>2553</v>
      </c>
      <c r="G533" s="15">
        <v>100000</v>
      </c>
      <c r="H533" s="15">
        <v>6000</v>
      </c>
      <c r="I533" s="13" t="s">
        <v>2554</v>
      </c>
      <c r="J533" s="13" t="s">
        <v>38</v>
      </c>
      <c r="K533" s="13" t="s">
        <v>289</v>
      </c>
      <c r="L533" s="17" t="s">
        <v>90</v>
      </c>
      <c r="M533" s="17" t="s">
        <v>2555</v>
      </c>
      <c r="N533" s="17" t="s">
        <v>2555</v>
      </c>
      <c r="O533" s="17" t="s">
        <v>2555</v>
      </c>
      <c r="P533" s="17" t="s">
        <v>2556</v>
      </c>
    </row>
    <row r="534" spans="1:16" s="3" customFormat="1" ht="45">
      <c r="A534" s="14" t="str">
        <f>IF(D534="","",COUNTA($D$20:D534)&amp;"")</f>
        <v>418</v>
      </c>
      <c r="B534" s="13" t="s">
        <v>2557</v>
      </c>
      <c r="C534" s="13" t="s">
        <v>343</v>
      </c>
      <c r="D534" s="13" t="s">
        <v>344</v>
      </c>
      <c r="E534" s="13" t="s">
        <v>345</v>
      </c>
      <c r="F534" s="16" t="s">
        <v>2558</v>
      </c>
      <c r="G534" s="15">
        <v>90425</v>
      </c>
      <c r="H534" s="15">
        <v>2000</v>
      </c>
      <c r="I534" s="13" t="s">
        <v>2554</v>
      </c>
      <c r="J534" s="13" t="s">
        <v>38</v>
      </c>
      <c r="K534" s="13" t="s">
        <v>2559</v>
      </c>
      <c r="L534" s="17" t="s">
        <v>90</v>
      </c>
      <c r="M534" s="17" t="s">
        <v>2560</v>
      </c>
      <c r="N534" s="17" t="s">
        <v>2561</v>
      </c>
      <c r="O534" s="17" t="s">
        <v>2562</v>
      </c>
      <c r="P534" s="17" t="s">
        <v>2563</v>
      </c>
    </row>
    <row r="535" spans="1:16" s="3" customFormat="1" ht="112.5">
      <c r="A535" s="14" t="str">
        <f>IF(D535="","",COUNTA($D$20:D535)&amp;"")</f>
        <v>419</v>
      </c>
      <c r="B535" s="13" t="s">
        <v>2564</v>
      </c>
      <c r="C535" s="13" t="s">
        <v>343</v>
      </c>
      <c r="D535" s="13" t="s">
        <v>344</v>
      </c>
      <c r="E535" s="13" t="s">
        <v>345</v>
      </c>
      <c r="F535" s="16" t="s">
        <v>2565</v>
      </c>
      <c r="G535" s="15">
        <v>83672</v>
      </c>
      <c r="H535" s="15">
        <v>1450</v>
      </c>
      <c r="I535" s="13" t="s">
        <v>130</v>
      </c>
      <c r="J535" s="13" t="s">
        <v>38</v>
      </c>
      <c r="K535" s="13" t="s">
        <v>1209</v>
      </c>
      <c r="L535" s="17" t="s">
        <v>90</v>
      </c>
      <c r="M535" s="17" t="s">
        <v>2566</v>
      </c>
      <c r="N535" s="17" t="s">
        <v>2567</v>
      </c>
      <c r="O535" s="17" t="s">
        <v>2568</v>
      </c>
      <c r="P535" s="17" t="s">
        <v>2569</v>
      </c>
    </row>
    <row r="536" spans="1:16" s="3" customFormat="1" ht="67.5">
      <c r="A536" s="14" t="str">
        <f>IF(D536="","",COUNTA($D$20:D536)&amp;"")</f>
        <v>420</v>
      </c>
      <c r="B536" s="13" t="s">
        <v>2570</v>
      </c>
      <c r="C536" s="13" t="s">
        <v>343</v>
      </c>
      <c r="D536" s="13" t="s">
        <v>344</v>
      </c>
      <c r="E536" s="13" t="s">
        <v>345</v>
      </c>
      <c r="F536" s="16" t="s">
        <v>2571</v>
      </c>
      <c r="G536" s="15">
        <v>63902</v>
      </c>
      <c r="H536" s="15">
        <v>2700</v>
      </c>
      <c r="I536" s="13" t="s">
        <v>130</v>
      </c>
      <c r="J536" s="13" t="s">
        <v>38</v>
      </c>
      <c r="K536" s="13" t="s">
        <v>2572</v>
      </c>
      <c r="L536" s="17" t="s">
        <v>90</v>
      </c>
      <c r="M536" s="17" t="s">
        <v>2573</v>
      </c>
      <c r="N536" s="17" t="s">
        <v>2574</v>
      </c>
      <c r="O536" s="17" t="s">
        <v>2575</v>
      </c>
      <c r="P536" s="17" t="s">
        <v>2576</v>
      </c>
    </row>
    <row r="537" spans="1:16" s="3" customFormat="1" ht="157.5">
      <c r="A537" s="14" t="str">
        <f>IF(D537="","",COUNTA($D$20:D537)&amp;"")</f>
        <v>421</v>
      </c>
      <c r="B537" s="13" t="s">
        <v>2577</v>
      </c>
      <c r="C537" s="13" t="s">
        <v>849</v>
      </c>
      <c r="D537" s="13" t="s">
        <v>250</v>
      </c>
      <c r="E537" s="13" t="s">
        <v>251</v>
      </c>
      <c r="F537" s="16" t="s">
        <v>2578</v>
      </c>
      <c r="G537" s="15">
        <v>57521</v>
      </c>
      <c r="H537" s="15">
        <v>20000</v>
      </c>
      <c r="I537" s="13" t="s">
        <v>222</v>
      </c>
      <c r="J537" s="13" t="s">
        <v>38</v>
      </c>
      <c r="K537" s="13" t="s">
        <v>377</v>
      </c>
      <c r="L537" s="13" t="s">
        <v>90</v>
      </c>
      <c r="M537" s="17" t="s">
        <v>2579</v>
      </c>
      <c r="N537" s="17" t="s">
        <v>2580</v>
      </c>
      <c r="O537" s="17" t="s">
        <v>2581</v>
      </c>
      <c r="P537" s="17" t="s">
        <v>2582</v>
      </c>
    </row>
    <row r="538" spans="1:16" s="3" customFormat="1" ht="112.5">
      <c r="A538" s="14" t="str">
        <f>IF(D538="","",COUNTA($D$20:D538)&amp;"")</f>
        <v>422</v>
      </c>
      <c r="B538" s="13" t="s">
        <v>2583</v>
      </c>
      <c r="C538" s="13" t="s">
        <v>199</v>
      </c>
      <c r="D538" s="13" t="s">
        <v>2584</v>
      </c>
      <c r="E538" s="13" t="s">
        <v>416</v>
      </c>
      <c r="F538" s="16" t="s">
        <v>2585</v>
      </c>
      <c r="G538" s="15">
        <v>55776</v>
      </c>
      <c r="H538" s="15">
        <v>3000</v>
      </c>
      <c r="I538" s="13" t="s">
        <v>88</v>
      </c>
      <c r="J538" s="13" t="s">
        <v>822</v>
      </c>
      <c r="K538" s="13" t="s">
        <v>2586</v>
      </c>
      <c r="L538" s="17" t="s">
        <v>90</v>
      </c>
      <c r="M538" s="17" t="s">
        <v>2587</v>
      </c>
      <c r="N538" s="17" t="s">
        <v>2588</v>
      </c>
      <c r="O538" s="17" t="s">
        <v>2589</v>
      </c>
      <c r="P538" s="17" t="s">
        <v>2590</v>
      </c>
    </row>
    <row r="539" spans="1:16" s="3" customFormat="1" ht="135">
      <c r="A539" s="14" t="str">
        <f>IF(D539="","",COUNTA($D$20:D539)&amp;"")</f>
        <v>423</v>
      </c>
      <c r="B539" s="13" t="s">
        <v>2591</v>
      </c>
      <c r="C539" s="13" t="s">
        <v>2592</v>
      </c>
      <c r="D539" s="13" t="s">
        <v>2593</v>
      </c>
      <c r="E539" s="13" t="s">
        <v>183</v>
      </c>
      <c r="F539" s="16" t="s">
        <v>2594</v>
      </c>
      <c r="G539" s="15">
        <v>50000</v>
      </c>
      <c r="H539" s="15">
        <v>10000</v>
      </c>
      <c r="I539" s="13" t="s">
        <v>88</v>
      </c>
      <c r="J539" s="13" t="s">
        <v>38</v>
      </c>
      <c r="K539" s="13" t="s">
        <v>2595</v>
      </c>
      <c r="L539" s="17" t="s">
        <v>90</v>
      </c>
      <c r="M539" s="17" t="s">
        <v>2596</v>
      </c>
      <c r="N539" s="17" t="s">
        <v>2597</v>
      </c>
      <c r="O539" s="17" t="s">
        <v>2598</v>
      </c>
      <c r="P539" s="17" t="s">
        <v>2599</v>
      </c>
    </row>
    <row r="540" spans="1:16" s="3" customFormat="1" ht="67.5">
      <c r="A540" s="14" t="str">
        <f>IF(D540="","",COUNTA($D$20:D540)&amp;"")</f>
        <v>424</v>
      </c>
      <c r="B540" s="13" t="s">
        <v>2600</v>
      </c>
      <c r="C540" s="13" t="s">
        <v>343</v>
      </c>
      <c r="D540" s="13" t="s">
        <v>344</v>
      </c>
      <c r="E540" s="13" t="s">
        <v>345</v>
      </c>
      <c r="F540" s="16" t="s">
        <v>2601</v>
      </c>
      <c r="G540" s="15">
        <v>49218</v>
      </c>
      <c r="H540" s="15">
        <v>7500</v>
      </c>
      <c r="I540" s="13" t="s">
        <v>253</v>
      </c>
      <c r="J540" s="13" t="s">
        <v>38</v>
      </c>
      <c r="K540" s="13" t="s">
        <v>445</v>
      </c>
      <c r="L540" s="17" t="s">
        <v>90</v>
      </c>
      <c r="M540" s="17" t="s">
        <v>2602</v>
      </c>
      <c r="N540" s="17" t="s">
        <v>2603</v>
      </c>
      <c r="O540" s="17" t="s">
        <v>2604</v>
      </c>
      <c r="P540" s="17" t="s">
        <v>2605</v>
      </c>
    </row>
    <row r="541" spans="1:16" s="3" customFormat="1" ht="90">
      <c r="A541" s="14" t="str">
        <f>IF(D541="","",COUNTA($D$20:D541)&amp;"")</f>
        <v>425</v>
      </c>
      <c r="B541" s="13" t="s">
        <v>2606</v>
      </c>
      <c r="C541" s="13" t="s">
        <v>199</v>
      </c>
      <c r="D541" s="13" t="s">
        <v>791</v>
      </c>
      <c r="E541" s="13" t="s">
        <v>66</v>
      </c>
      <c r="F541" s="16" t="s">
        <v>2607</v>
      </c>
      <c r="G541" s="15">
        <v>45741</v>
      </c>
      <c r="H541" s="15">
        <v>6500</v>
      </c>
      <c r="I541" s="13" t="s">
        <v>222</v>
      </c>
      <c r="J541" s="13" t="s">
        <v>38</v>
      </c>
      <c r="K541" s="13" t="s">
        <v>445</v>
      </c>
      <c r="L541" s="13" t="s">
        <v>90</v>
      </c>
      <c r="M541" s="17" t="s">
        <v>2608</v>
      </c>
      <c r="N541" s="17" t="s">
        <v>2609</v>
      </c>
      <c r="O541" s="17" t="s">
        <v>2610</v>
      </c>
      <c r="P541" s="17" t="s">
        <v>834</v>
      </c>
    </row>
    <row r="542" spans="1:16" s="3" customFormat="1" ht="45">
      <c r="A542" s="14" t="str">
        <f>IF(D542="","",COUNTA($D$20:D542)&amp;"")</f>
        <v>426</v>
      </c>
      <c r="B542" s="13" t="s">
        <v>2611</v>
      </c>
      <c r="C542" s="13" t="s">
        <v>2612</v>
      </c>
      <c r="D542" s="13" t="s">
        <v>579</v>
      </c>
      <c r="E542" s="13" t="s">
        <v>183</v>
      </c>
      <c r="F542" s="16" t="s">
        <v>2613</v>
      </c>
      <c r="G542" s="15">
        <v>29000</v>
      </c>
      <c r="H542" s="15">
        <v>10000</v>
      </c>
      <c r="I542" s="13" t="s">
        <v>88</v>
      </c>
      <c r="J542" s="13" t="s">
        <v>38</v>
      </c>
      <c r="K542" s="13" t="s">
        <v>1329</v>
      </c>
      <c r="L542" s="17" t="s">
        <v>90</v>
      </c>
      <c r="M542" s="17" t="s">
        <v>289</v>
      </c>
      <c r="N542" s="17" t="s">
        <v>289</v>
      </c>
      <c r="O542" s="17" t="s">
        <v>289</v>
      </c>
      <c r="P542" s="17" t="s">
        <v>289</v>
      </c>
    </row>
    <row r="543" spans="1:16" s="3" customFormat="1" ht="45">
      <c r="A543" s="14" t="str">
        <f>IF(D543="","",COUNTA($D$20:D543)&amp;"")</f>
        <v>427</v>
      </c>
      <c r="B543" s="13" t="s">
        <v>2614</v>
      </c>
      <c r="C543" s="13" t="s">
        <v>343</v>
      </c>
      <c r="D543" s="13" t="s">
        <v>2552</v>
      </c>
      <c r="E543" s="13" t="s">
        <v>183</v>
      </c>
      <c r="F543" s="16" t="s">
        <v>2615</v>
      </c>
      <c r="G543" s="15">
        <v>28233</v>
      </c>
      <c r="H543" s="15">
        <v>4351</v>
      </c>
      <c r="I543" s="13" t="s">
        <v>272</v>
      </c>
      <c r="J543" s="13" t="s">
        <v>38</v>
      </c>
      <c r="K543" s="13" t="s">
        <v>445</v>
      </c>
      <c r="L543" s="17" t="s">
        <v>90</v>
      </c>
      <c r="M543" s="17" t="s">
        <v>717</v>
      </c>
      <c r="N543" s="17" t="s">
        <v>2616</v>
      </c>
      <c r="O543" s="17" t="s">
        <v>2617</v>
      </c>
      <c r="P543" s="17" t="s">
        <v>2618</v>
      </c>
    </row>
    <row r="544" spans="1:16" s="3" customFormat="1" ht="45">
      <c r="A544" s="14" t="str">
        <f>IF(D544="","",COUNTA($D$20:D544)&amp;"")</f>
        <v>428</v>
      </c>
      <c r="B544" s="13" t="s">
        <v>2619</v>
      </c>
      <c r="C544" s="13" t="s">
        <v>199</v>
      </c>
      <c r="D544" s="13" t="s">
        <v>783</v>
      </c>
      <c r="E544" s="13" t="s">
        <v>270</v>
      </c>
      <c r="F544" s="16" t="s">
        <v>2620</v>
      </c>
      <c r="G544" s="15">
        <v>26500</v>
      </c>
      <c r="H544" s="15">
        <v>6625</v>
      </c>
      <c r="I544" s="13" t="s">
        <v>88</v>
      </c>
      <c r="J544" s="13" t="s">
        <v>38</v>
      </c>
      <c r="K544" s="13" t="s">
        <v>264</v>
      </c>
      <c r="L544" s="17" t="s">
        <v>90</v>
      </c>
      <c r="M544" s="17" t="s">
        <v>2621</v>
      </c>
      <c r="N544" s="17" t="s">
        <v>445</v>
      </c>
      <c r="O544" s="17" t="s">
        <v>445</v>
      </c>
      <c r="P544" s="22" t="s">
        <v>2622</v>
      </c>
    </row>
    <row r="545" spans="1:16" s="3" customFormat="1" ht="45">
      <c r="A545" s="14" t="str">
        <f>IF(D545="","",COUNTA($D$20:D545)&amp;"")</f>
        <v>429</v>
      </c>
      <c r="B545" s="13" t="s">
        <v>2623</v>
      </c>
      <c r="C545" s="13" t="s">
        <v>343</v>
      </c>
      <c r="D545" s="13" t="s">
        <v>2584</v>
      </c>
      <c r="E545" s="13" t="s">
        <v>416</v>
      </c>
      <c r="F545" s="16" t="s">
        <v>2624</v>
      </c>
      <c r="G545" s="15">
        <v>26473</v>
      </c>
      <c r="H545" s="15">
        <v>2700</v>
      </c>
      <c r="I545" s="13" t="s">
        <v>272</v>
      </c>
      <c r="J545" s="13" t="s">
        <v>38</v>
      </c>
      <c r="K545" s="13" t="s">
        <v>445</v>
      </c>
      <c r="L545" s="17" t="s">
        <v>90</v>
      </c>
      <c r="M545" s="17" t="s">
        <v>717</v>
      </c>
      <c r="N545" s="17" t="s">
        <v>2616</v>
      </c>
      <c r="O545" s="17" t="s">
        <v>2617</v>
      </c>
      <c r="P545" s="17" t="s">
        <v>2618</v>
      </c>
    </row>
    <row r="546" spans="1:16" s="3" customFormat="1" ht="45">
      <c r="A546" s="14" t="str">
        <f>IF(D546="","",COUNTA($D$20:D546)&amp;"")</f>
        <v>430</v>
      </c>
      <c r="B546" s="13" t="s">
        <v>2625</v>
      </c>
      <c r="C546" s="13" t="s">
        <v>1912</v>
      </c>
      <c r="D546" s="13" t="s">
        <v>579</v>
      </c>
      <c r="E546" s="13" t="s">
        <v>183</v>
      </c>
      <c r="F546" s="16" t="s">
        <v>2626</v>
      </c>
      <c r="G546" s="15">
        <v>18099</v>
      </c>
      <c r="H546" s="15">
        <v>5000</v>
      </c>
      <c r="I546" s="13" t="s">
        <v>272</v>
      </c>
      <c r="J546" s="13" t="s">
        <v>38</v>
      </c>
      <c r="K546" s="13" t="s">
        <v>2627</v>
      </c>
      <c r="L546" s="17" t="s">
        <v>90</v>
      </c>
      <c r="M546" s="17" t="s">
        <v>2628</v>
      </c>
      <c r="N546" s="17" t="s">
        <v>2629</v>
      </c>
      <c r="O546" s="17" t="s">
        <v>2630</v>
      </c>
      <c r="P546" s="17" t="s">
        <v>2631</v>
      </c>
    </row>
    <row r="547" spans="1:16" s="3" customFormat="1" ht="247.5">
      <c r="A547" s="14" t="str">
        <f>IF(D547="","",COUNTA($D$20:D547)&amp;"")</f>
        <v>431</v>
      </c>
      <c r="B547" s="13" t="s">
        <v>2632</v>
      </c>
      <c r="C547" s="13" t="s">
        <v>2633</v>
      </c>
      <c r="D547" s="13" t="s">
        <v>2634</v>
      </c>
      <c r="E547" s="13" t="s">
        <v>117</v>
      </c>
      <c r="F547" s="16" t="s">
        <v>2635</v>
      </c>
      <c r="G547" s="15">
        <v>16000</v>
      </c>
      <c r="H547" s="15">
        <v>2500</v>
      </c>
      <c r="I547" s="13" t="s">
        <v>222</v>
      </c>
      <c r="J547" s="13" t="s">
        <v>38</v>
      </c>
      <c r="K547" s="13" t="s">
        <v>2636</v>
      </c>
      <c r="L547" s="17" t="s">
        <v>90</v>
      </c>
      <c r="M547" s="17" t="s">
        <v>2637</v>
      </c>
      <c r="N547" s="17" t="s">
        <v>2638</v>
      </c>
      <c r="O547" s="17" t="s">
        <v>2638</v>
      </c>
      <c r="P547" s="17" t="s">
        <v>2638</v>
      </c>
    </row>
    <row r="548" spans="1:16" s="3" customFormat="1" ht="45">
      <c r="A548" s="14" t="str">
        <f>IF(D548="","",COUNTA($D$20:D548)&amp;"")</f>
        <v>432</v>
      </c>
      <c r="B548" s="13" t="s">
        <v>2639</v>
      </c>
      <c r="C548" s="13" t="s">
        <v>2640</v>
      </c>
      <c r="D548" s="13" t="s">
        <v>791</v>
      </c>
      <c r="E548" s="13" t="s">
        <v>66</v>
      </c>
      <c r="F548" s="16" t="s">
        <v>2641</v>
      </c>
      <c r="G548" s="15">
        <v>15000</v>
      </c>
      <c r="H548" s="15">
        <v>4000</v>
      </c>
      <c r="I548" s="13" t="s">
        <v>88</v>
      </c>
      <c r="J548" s="13" t="s">
        <v>38</v>
      </c>
      <c r="K548" s="13" t="s">
        <v>445</v>
      </c>
      <c r="L548" s="17" t="s">
        <v>90</v>
      </c>
      <c r="M548" s="17" t="s">
        <v>1084</v>
      </c>
      <c r="N548" s="17" t="s">
        <v>2642</v>
      </c>
      <c r="O548" s="17" t="s">
        <v>2643</v>
      </c>
      <c r="P548" s="17" t="s">
        <v>2644</v>
      </c>
    </row>
    <row r="549" spans="1:16" s="3" customFormat="1" ht="45">
      <c r="A549" s="14" t="str">
        <f>IF(D549="","",COUNTA($D$20:D549)&amp;"")</f>
        <v>433</v>
      </c>
      <c r="B549" s="13" t="s">
        <v>2645</v>
      </c>
      <c r="C549" s="13" t="s">
        <v>199</v>
      </c>
      <c r="D549" s="13" t="s">
        <v>315</v>
      </c>
      <c r="E549" s="13" t="s">
        <v>117</v>
      </c>
      <c r="F549" s="16" t="s">
        <v>2646</v>
      </c>
      <c r="G549" s="15">
        <v>14988</v>
      </c>
      <c r="H549" s="15">
        <v>4500</v>
      </c>
      <c r="I549" s="13" t="s">
        <v>88</v>
      </c>
      <c r="J549" s="13" t="s">
        <v>38</v>
      </c>
      <c r="K549" s="13" t="s">
        <v>2647</v>
      </c>
      <c r="L549" s="17" t="s">
        <v>90</v>
      </c>
      <c r="M549" s="17" t="s">
        <v>717</v>
      </c>
      <c r="N549" s="17" t="s">
        <v>2648</v>
      </c>
      <c r="O549" s="17" t="s">
        <v>2649</v>
      </c>
      <c r="P549" s="17" t="s">
        <v>2650</v>
      </c>
    </row>
    <row r="550" spans="1:16" s="3" customFormat="1" ht="45">
      <c r="A550" s="14" t="str">
        <f>IF(D550="","",COUNTA($D$20:D550)&amp;"")</f>
        <v>434</v>
      </c>
      <c r="B550" s="13" t="s">
        <v>2651</v>
      </c>
      <c r="C550" s="13" t="s">
        <v>228</v>
      </c>
      <c r="D550" s="13" t="s">
        <v>1340</v>
      </c>
      <c r="E550" s="13" t="s">
        <v>416</v>
      </c>
      <c r="F550" s="16" t="s">
        <v>2652</v>
      </c>
      <c r="G550" s="15">
        <v>14184</v>
      </c>
      <c r="H550" s="15">
        <v>4000</v>
      </c>
      <c r="I550" s="13" t="s">
        <v>253</v>
      </c>
      <c r="J550" s="13" t="s">
        <v>38</v>
      </c>
      <c r="K550" s="13" t="s">
        <v>785</v>
      </c>
      <c r="L550" s="17" t="s">
        <v>90</v>
      </c>
      <c r="M550" s="17" t="s">
        <v>2653</v>
      </c>
      <c r="N550" s="17" t="s">
        <v>2654</v>
      </c>
      <c r="O550" s="17" t="s">
        <v>2655</v>
      </c>
      <c r="P550" s="17" t="s">
        <v>2656</v>
      </c>
    </row>
    <row r="551" spans="1:16" s="3" customFormat="1" ht="67.5">
      <c r="A551" s="14" t="str">
        <f>IF(D551="","",COUNTA($D$20:D551)&amp;"")</f>
        <v>435</v>
      </c>
      <c r="B551" s="13" t="s">
        <v>2657</v>
      </c>
      <c r="C551" s="13" t="s">
        <v>64</v>
      </c>
      <c r="D551" s="13" t="s">
        <v>783</v>
      </c>
      <c r="E551" s="13" t="s">
        <v>270</v>
      </c>
      <c r="F551" s="16" t="s">
        <v>2658</v>
      </c>
      <c r="G551" s="15">
        <v>13000</v>
      </c>
      <c r="H551" s="15">
        <v>3000</v>
      </c>
      <c r="I551" s="13" t="s">
        <v>253</v>
      </c>
      <c r="J551" s="13" t="s">
        <v>38</v>
      </c>
      <c r="K551" s="13" t="s">
        <v>131</v>
      </c>
      <c r="L551" s="17" t="s">
        <v>90</v>
      </c>
      <c r="M551" s="22" t="s">
        <v>2659</v>
      </c>
      <c r="N551" s="17" t="s">
        <v>2660</v>
      </c>
      <c r="O551" s="17" t="s">
        <v>2661</v>
      </c>
      <c r="P551" s="17" t="s">
        <v>2662</v>
      </c>
    </row>
    <row r="552" spans="1:16" s="3" customFormat="1" ht="45">
      <c r="A552" s="14" t="str">
        <f>IF(D552="","",COUNTA($D$20:D552)&amp;"")</f>
        <v>436</v>
      </c>
      <c r="B552" s="13" t="s">
        <v>2663</v>
      </c>
      <c r="C552" s="13" t="s">
        <v>199</v>
      </c>
      <c r="D552" s="13" t="s">
        <v>315</v>
      </c>
      <c r="E552" s="13" t="s">
        <v>117</v>
      </c>
      <c r="F552" s="16" t="s">
        <v>2664</v>
      </c>
      <c r="G552" s="15">
        <v>11726</v>
      </c>
      <c r="H552" s="15">
        <v>1066</v>
      </c>
      <c r="I552" s="13" t="s">
        <v>88</v>
      </c>
      <c r="J552" s="13" t="s">
        <v>38</v>
      </c>
      <c r="K552" s="13" t="s">
        <v>2665</v>
      </c>
      <c r="L552" s="17" t="s">
        <v>90</v>
      </c>
      <c r="M552" s="17" t="s">
        <v>2666</v>
      </c>
      <c r="N552" s="17" t="s">
        <v>2667</v>
      </c>
      <c r="O552" s="17" t="s">
        <v>2668</v>
      </c>
      <c r="P552" s="17" t="s">
        <v>2669</v>
      </c>
    </row>
    <row r="553" spans="1:16" s="3" customFormat="1" ht="67.5">
      <c r="A553" s="14" t="str">
        <f>IF(D553="","",COUNTA($D$20:D553)&amp;"")</f>
        <v>437</v>
      </c>
      <c r="B553" s="13" t="s">
        <v>2670</v>
      </c>
      <c r="C553" s="13" t="s">
        <v>2671</v>
      </c>
      <c r="D553" s="13" t="s">
        <v>722</v>
      </c>
      <c r="E553" s="13" t="s">
        <v>145</v>
      </c>
      <c r="F553" s="16" t="s">
        <v>2672</v>
      </c>
      <c r="G553" s="15">
        <v>11454</v>
      </c>
      <c r="H553" s="15">
        <v>2000</v>
      </c>
      <c r="I553" s="13" t="s">
        <v>222</v>
      </c>
      <c r="J553" s="13" t="s">
        <v>38</v>
      </c>
      <c r="K553" s="13" t="s">
        <v>289</v>
      </c>
      <c r="L553" s="13" t="s">
        <v>90</v>
      </c>
      <c r="M553" s="17" t="s">
        <v>2673</v>
      </c>
      <c r="N553" s="17" t="s">
        <v>2674</v>
      </c>
      <c r="O553" s="17" t="s">
        <v>2675</v>
      </c>
      <c r="P553" s="17" t="s">
        <v>2676</v>
      </c>
    </row>
    <row r="554" spans="1:16" s="3" customFormat="1" ht="67.5">
      <c r="A554" s="14" t="str">
        <f>IF(D554="","",COUNTA($D$20:D554)&amp;"")</f>
        <v>438</v>
      </c>
      <c r="B554" s="13" t="s">
        <v>2677</v>
      </c>
      <c r="C554" s="13" t="s">
        <v>1339</v>
      </c>
      <c r="D554" s="13" t="s">
        <v>1340</v>
      </c>
      <c r="E554" s="13" t="s">
        <v>416</v>
      </c>
      <c r="F554" s="16" t="s">
        <v>2678</v>
      </c>
      <c r="G554" s="15">
        <v>5000</v>
      </c>
      <c r="H554" s="15">
        <v>3000</v>
      </c>
      <c r="I554" s="13" t="s">
        <v>88</v>
      </c>
      <c r="J554" s="13" t="s">
        <v>1265</v>
      </c>
      <c r="K554" s="13" t="s">
        <v>900</v>
      </c>
      <c r="L554" s="19">
        <v>45078</v>
      </c>
      <c r="M554" s="17" t="s">
        <v>2679</v>
      </c>
      <c r="N554" s="17" t="s">
        <v>2680</v>
      </c>
      <c r="O554" s="17" t="s">
        <v>1234</v>
      </c>
      <c r="P554" s="17" t="s">
        <v>1315</v>
      </c>
    </row>
    <row r="555" spans="1:16" s="3" customFormat="1" ht="22.5">
      <c r="A555" s="14" t="str">
        <f>IF(D555="","",COUNTA($D$20:D555)&amp;"")</f>
        <v/>
      </c>
      <c r="B555" s="13" t="s">
        <v>29</v>
      </c>
      <c r="C555" s="13">
        <f>COUNTA(C556:C558)</f>
        <v>3</v>
      </c>
      <c r="D555" s="13"/>
      <c r="E555" s="13"/>
      <c r="F555" s="13"/>
      <c r="G555" s="15">
        <f>SUM(G556:G558)</f>
        <v>148000</v>
      </c>
      <c r="H555" s="15">
        <f>SUM(H556:H558)</f>
        <v>10000</v>
      </c>
      <c r="I555" s="13"/>
      <c r="J555" s="13"/>
      <c r="K555" s="13"/>
      <c r="L555" s="13"/>
      <c r="M555" s="13"/>
      <c r="N555" s="13"/>
      <c r="O555" s="13"/>
      <c r="P555" s="13"/>
    </row>
    <row r="556" spans="1:16" s="3" customFormat="1" ht="67.5">
      <c r="A556" s="14" t="str">
        <f>IF(D556="","",COUNTA($D$20:D556)&amp;"")</f>
        <v>439</v>
      </c>
      <c r="B556" s="13" t="s">
        <v>2681</v>
      </c>
      <c r="C556" s="13" t="s">
        <v>2682</v>
      </c>
      <c r="D556" s="13" t="s">
        <v>240</v>
      </c>
      <c r="E556" s="13" t="s">
        <v>47</v>
      </c>
      <c r="F556" s="16" t="s">
        <v>2683</v>
      </c>
      <c r="G556" s="15">
        <v>100000</v>
      </c>
      <c r="H556" s="15">
        <v>5000</v>
      </c>
      <c r="I556" s="13" t="s">
        <v>185</v>
      </c>
      <c r="J556" s="13" t="s">
        <v>38</v>
      </c>
      <c r="K556" s="13" t="s">
        <v>148</v>
      </c>
      <c r="L556" s="20">
        <v>45261</v>
      </c>
      <c r="M556" s="22" t="s">
        <v>2684</v>
      </c>
      <c r="N556" s="22" t="s">
        <v>2684</v>
      </c>
      <c r="O556" s="22" t="s">
        <v>2685</v>
      </c>
      <c r="P556" s="22" t="s">
        <v>2686</v>
      </c>
    </row>
    <row r="557" spans="1:16" s="3" customFormat="1" ht="22.5">
      <c r="A557" s="14" t="str">
        <f>IF(D557="","",COUNTA($D$20:D557)&amp;"")</f>
        <v>440</v>
      </c>
      <c r="B557" s="13" t="s">
        <v>2687</v>
      </c>
      <c r="C557" s="13" t="s">
        <v>343</v>
      </c>
      <c r="D557" s="13" t="s">
        <v>344</v>
      </c>
      <c r="E557" s="13" t="s">
        <v>345</v>
      </c>
      <c r="F557" s="16" t="s">
        <v>2688</v>
      </c>
      <c r="G557" s="15">
        <v>38000</v>
      </c>
      <c r="H557" s="15">
        <v>2000</v>
      </c>
      <c r="I557" s="13" t="s">
        <v>147</v>
      </c>
      <c r="J557" s="13" t="s">
        <v>38</v>
      </c>
      <c r="K557" s="13" t="s">
        <v>148</v>
      </c>
      <c r="L557" s="19">
        <v>44986</v>
      </c>
      <c r="M557" s="17" t="s">
        <v>2689</v>
      </c>
      <c r="N557" s="17" t="s">
        <v>90</v>
      </c>
      <c r="O557" s="17" t="s">
        <v>90</v>
      </c>
      <c r="P557" s="17" t="s">
        <v>90</v>
      </c>
    </row>
    <row r="558" spans="1:16" s="3" customFormat="1" ht="135">
      <c r="A558" s="14" t="str">
        <f>IF(D558="","",COUNTA($D$20:D558)&amp;"")</f>
        <v>441</v>
      </c>
      <c r="B558" s="13" t="s">
        <v>2690</v>
      </c>
      <c r="C558" s="13" t="s">
        <v>199</v>
      </c>
      <c r="D558" s="13" t="s">
        <v>458</v>
      </c>
      <c r="E558" s="13" t="s">
        <v>230</v>
      </c>
      <c r="F558" s="16" t="s">
        <v>2691</v>
      </c>
      <c r="G558" s="15">
        <v>10000</v>
      </c>
      <c r="H558" s="15">
        <v>3000</v>
      </c>
      <c r="I558" s="13" t="s">
        <v>185</v>
      </c>
      <c r="J558" s="13" t="s">
        <v>38</v>
      </c>
      <c r="K558" s="13" t="s">
        <v>148</v>
      </c>
      <c r="L558" s="19">
        <v>45261</v>
      </c>
      <c r="M558" s="17" t="s">
        <v>2692</v>
      </c>
      <c r="N558" s="17" t="s">
        <v>2693</v>
      </c>
      <c r="O558" s="17" t="s">
        <v>2694</v>
      </c>
      <c r="P558" s="17" t="s">
        <v>2695</v>
      </c>
    </row>
    <row r="559" spans="1:16" s="3" customFormat="1" ht="22.5">
      <c r="A559" s="14" t="str">
        <f>IF(D559="","",COUNTA($D$20:D559)&amp;"")</f>
        <v/>
      </c>
      <c r="B559" s="13" t="s">
        <v>2696</v>
      </c>
      <c r="C559" s="13">
        <f>C560+C564+C573</f>
        <v>13</v>
      </c>
      <c r="D559" s="13"/>
      <c r="E559" s="13"/>
      <c r="F559" s="13"/>
      <c r="G559" s="15">
        <f>G560+G564+G573</f>
        <v>1141088</v>
      </c>
      <c r="H559" s="15">
        <f>H560+H564+H573</f>
        <v>82071</v>
      </c>
      <c r="I559" s="13"/>
      <c r="J559" s="13"/>
      <c r="K559" s="13"/>
      <c r="L559" s="13"/>
      <c r="M559" s="13"/>
      <c r="N559" s="13"/>
      <c r="O559" s="13"/>
      <c r="P559" s="13"/>
    </row>
    <row r="560" spans="1:16" s="3" customFormat="1" ht="22.5">
      <c r="A560" s="14" t="str">
        <f>IF(D560="","",COUNTA($D$20:D560)&amp;"")</f>
        <v/>
      </c>
      <c r="B560" s="13" t="s">
        <v>27</v>
      </c>
      <c r="C560" s="13">
        <f>COUNTA(C561:C563)</f>
        <v>3</v>
      </c>
      <c r="D560" s="13"/>
      <c r="E560" s="13"/>
      <c r="F560" s="13"/>
      <c r="G560" s="15">
        <f>SUM(G561:G563)</f>
        <v>50871</v>
      </c>
      <c r="H560" s="15">
        <f>SUM(H561:H563)</f>
        <v>9671</v>
      </c>
      <c r="I560" s="13"/>
      <c r="J560" s="13"/>
      <c r="K560" s="13"/>
      <c r="L560" s="13"/>
      <c r="M560" s="13"/>
      <c r="N560" s="13"/>
      <c r="O560" s="13"/>
      <c r="P560" s="13"/>
    </row>
    <row r="561" spans="1:16" s="3" customFormat="1" ht="67.5">
      <c r="A561" s="14" t="str">
        <f>IF(D561="","",COUNTA($D$20:D561)&amp;"")</f>
        <v>442</v>
      </c>
      <c r="B561" s="13" t="s">
        <v>2697</v>
      </c>
      <c r="C561" s="13" t="s">
        <v>2698</v>
      </c>
      <c r="D561" s="13" t="s">
        <v>579</v>
      </c>
      <c r="E561" s="13" t="s">
        <v>183</v>
      </c>
      <c r="F561" s="16" t="s">
        <v>2699</v>
      </c>
      <c r="G561" s="15">
        <v>40000</v>
      </c>
      <c r="H561" s="15">
        <v>5000</v>
      </c>
      <c r="I561" s="15" t="s">
        <v>68</v>
      </c>
      <c r="J561" s="13" t="s">
        <v>38</v>
      </c>
      <c r="K561" s="13" t="s">
        <v>39</v>
      </c>
      <c r="L561" s="20">
        <v>45017</v>
      </c>
      <c r="M561" s="20" t="s">
        <v>2700</v>
      </c>
      <c r="N561" s="20" t="s">
        <v>39</v>
      </c>
      <c r="O561" s="20" t="s">
        <v>2701</v>
      </c>
      <c r="P561" s="20" t="s">
        <v>2701</v>
      </c>
    </row>
    <row r="562" spans="1:16" s="3" customFormat="1" ht="90">
      <c r="A562" s="14" t="str">
        <f>IF(D562="","",COUNTA($D$20:D562)&amp;"")</f>
        <v>443</v>
      </c>
      <c r="B562" s="13" t="s">
        <v>2702</v>
      </c>
      <c r="C562" s="13" t="s">
        <v>383</v>
      </c>
      <c r="D562" s="13" t="s">
        <v>2703</v>
      </c>
      <c r="E562" s="13" t="s">
        <v>270</v>
      </c>
      <c r="F562" s="16" t="s">
        <v>2704</v>
      </c>
      <c r="G562" s="15">
        <v>5671</v>
      </c>
      <c r="H562" s="15">
        <v>3671</v>
      </c>
      <c r="I562" s="13" t="s">
        <v>68</v>
      </c>
      <c r="J562" s="13" t="s">
        <v>822</v>
      </c>
      <c r="K562" s="13" t="s">
        <v>39</v>
      </c>
      <c r="L562" s="19">
        <v>45017</v>
      </c>
      <c r="M562" s="19" t="s">
        <v>2705</v>
      </c>
      <c r="N562" s="19" t="s">
        <v>2250</v>
      </c>
      <c r="O562" s="19" t="s">
        <v>2706</v>
      </c>
      <c r="P562" s="19" t="s">
        <v>2707</v>
      </c>
    </row>
    <row r="563" spans="1:16" s="3" customFormat="1" ht="67.5">
      <c r="A563" s="14" t="str">
        <f>IF(D563="","",COUNTA($D$20:D563)&amp;"")</f>
        <v>444</v>
      </c>
      <c r="B563" s="13" t="s">
        <v>2708</v>
      </c>
      <c r="C563" s="13" t="s">
        <v>343</v>
      </c>
      <c r="D563" s="13" t="s">
        <v>344</v>
      </c>
      <c r="E563" s="13" t="s">
        <v>345</v>
      </c>
      <c r="F563" s="16" t="s">
        <v>2709</v>
      </c>
      <c r="G563" s="15">
        <v>5200</v>
      </c>
      <c r="H563" s="15">
        <v>1000</v>
      </c>
      <c r="I563" s="13" t="s">
        <v>68</v>
      </c>
      <c r="J563" s="13" t="s">
        <v>38</v>
      </c>
      <c r="K563" s="13" t="s">
        <v>39</v>
      </c>
      <c r="L563" s="19">
        <v>44986</v>
      </c>
      <c r="M563" s="19" t="s">
        <v>2710</v>
      </c>
      <c r="N563" s="19" t="s">
        <v>2711</v>
      </c>
      <c r="O563" s="19" t="s">
        <v>2712</v>
      </c>
      <c r="P563" s="19" t="s">
        <v>2713</v>
      </c>
    </row>
    <row r="564" spans="1:16" s="3" customFormat="1" ht="22.5">
      <c r="A564" s="14" t="str">
        <f>IF(D564="","",COUNTA($D$20:D564)&amp;"")</f>
        <v/>
      </c>
      <c r="B564" s="13" t="s">
        <v>28</v>
      </c>
      <c r="C564" s="13">
        <f>COUNTA(C565:C572)</f>
        <v>8</v>
      </c>
      <c r="D564" s="13"/>
      <c r="E564" s="13"/>
      <c r="F564" s="13"/>
      <c r="G564" s="15">
        <f>SUM(G565:G572)</f>
        <v>831217</v>
      </c>
      <c r="H564" s="15">
        <f>SUM(H565:H572)</f>
        <v>59000</v>
      </c>
      <c r="I564" s="15"/>
      <c r="J564" s="13"/>
      <c r="K564" s="13"/>
      <c r="L564" s="13"/>
      <c r="M564" s="13"/>
      <c r="N564" s="13"/>
      <c r="O564" s="13"/>
      <c r="P564" s="13"/>
    </row>
    <row r="565" spans="1:16" s="3" customFormat="1" ht="45">
      <c r="A565" s="14" t="str">
        <f>IF(D565="","",COUNTA($D$20:D565)&amp;"")</f>
        <v>445</v>
      </c>
      <c r="B565" s="13" t="s">
        <v>2714</v>
      </c>
      <c r="C565" s="13" t="s">
        <v>2715</v>
      </c>
      <c r="D565" s="13" t="s">
        <v>579</v>
      </c>
      <c r="E565" s="13" t="s">
        <v>183</v>
      </c>
      <c r="F565" s="16" t="s">
        <v>2716</v>
      </c>
      <c r="G565" s="15">
        <v>360000</v>
      </c>
      <c r="H565" s="15">
        <v>10000</v>
      </c>
      <c r="I565" s="13" t="s">
        <v>2717</v>
      </c>
      <c r="J565" s="13" t="s">
        <v>38</v>
      </c>
      <c r="K565" s="13" t="s">
        <v>2718</v>
      </c>
      <c r="L565" s="17" t="s">
        <v>90</v>
      </c>
      <c r="M565" s="17" t="s">
        <v>2719</v>
      </c>
      <c r="N565" s="17" t="s">
        <v>2719</v>
      </c>
      <c r="O565" s="17" t="s">
        <v>2719</v>
      </c>
      <c r="P565" s="17" t="s">
        <v>2719</v>
      </c>
    </row>
    <row r="566" spans="1:16" s="3" customFormat="1" ht="360">
      <c r="A566" s="14" t="str">
        <f>IF(D566="","",COUNTA($D$20:D566)&amp;"")</f>
        <v>446</v>
      </c>
      <c r="B566" s="13" t="s">
        <v>2720</v>
      </c>
      <c r="C566" s="13" t="s">
        <v>64</v>
      </c>
      <c r="D566" s="13" t="s">
        <v>278</v>
      </c>
      <c r="E566" s="13" t="s">
        <v>200</v>
      </c>
      <c r="F566" s="16" t="s">
        <v>2721</v>
      </c>
      <c r="G566" s="15">
        <v>286314</v>
      </c>
      <c r="H566" s="15">
        <v>20000</v>
      </c>
      <c r="I566" s="13" t="s">
        <v>2722</v>
      </c>
      <c r="J566" s="13" t="s">
        <v>38</v>
      </c>
      <c r="K566" s="13" t="s">
        <v>2723</v>
      </c>
      <c r="L566" s="19" t="s">
        <v>90</v>
      </c>
      <c r="M566" s="17" t="s">
        <v>2724</v>
      </c>
      <c r="N566" s="17" t="s">
        <v>2725</v>
      </c>
      <c r="O566" s="17" t="s">
        <v>2726</v>
      </c>
      <c r="P566" s="17" t="s">
        <v>2727</v>
      </c>
    </row>
    <row r="567" spans="1:16" s="3" customFormat="1" ht="67.5">
      <c r="A567" s="14" t="str">
        <f>IF(D567="","",COUNTA($D$20:D567)&amp;"")</f>
        <v>447</v>
      </c>
      <c r="B567" s="13" t="s">
        <v>2728</v>
      </c>
      <c r="C567" s="13" t="s">
        <v>64</v>
      </c>
      <c r="D567" s="13" t="s">
        <v>1340</v>
      </c>
      <c r="E567" s="13" t="s">
        <v>416</v>
      </c>
      <c r="F567" s="16" t="s">
        <v>2729</v>
      </c>
      <c r="G567" s="15">
        <v>87000</v>
      </c>
      <c r="H567" s="15">
        <v>10000</v>
      </c>
      <c r="I567" s="13" t="s">
        <v>88</v>
      </c>
      <c r="J567" s="13" t="s">
        <v>38</v>
      </c>
      <c r="K567" s="13" t="s">
        <v>264</v>
      </c>
      <c r="L567" s="17" t="s">
        <v>90</v>
      </c>
      <c r="M567" s="17" t="s">
        <v>2176</v>
      </c>
      <c r="N567" s="17" t="s">
        <v>2730</v>
      </c>
      <c r="O567" s="17" t="s">
        <v>1177</v>
      </c>
      <c r="P567" s="17" t="s">
        <v>2731</v>
      </c>
    </row>
    <row r="568" spans="1:16" s="3" customFormat="1" ht="112.5">
      <c r="A568" s="14" t="str">
        <f>IF(D568="","",COUNTA($D$20:D568)&amp;"")</f>
        <v>448</v>
      </c>
      <c r="B568" s="13" t="s">
        <v>2732</v>
      </c>
      <c r="C568" s="13" t="s">
        <v>2733</v>
      </c>
      <c r="D568" s="13" t="s">
        <v>278</v>
      </c>
      <c r="E568" s="13" t="s">
        <v>200</v>
      </c>
      <c r="F568" s="16" t="s">
        <v>2734</v>
      </c>
      <c r="G568" s="15">
        <v>30000</v>
      </c>
      <c r="H568" s="15">
        <v>8000</v>
      </c>
      <c r="I568" s="13" t="s">
        <v>88</v>
      </c>
      <c r="J568" s="13" t="s">
        <v>38</v>
      </c>
      <c r="K568" s="13" t="s">
        <v>2735</v>
      </c>
      <c r="L568" s="19" t="s">
        <v>90</v>
      </c>
      <c r="M568" s="19" t="s">
        <v>2736</v>
      </c>
      <c r="N568" s="19" t="s">
        <v>2737</v>
      </c>
      <c r="O568" s="19" t="s">
        <v>2738</v>
      </c>
      <c r="P568" s="19" t="s">
        <v>2739</v>
      </c>
    </row>
    <row r="569" spans="1:16" s="3" customFormat="1" ht="90">
      <c r="A569" s="14" t="str">
        <f>IF(D569="","",COUNTA($D$20:D569)&amp;"")</f>
        <v>449</v>
      </c>
      <c r="B569" s="13" t="s">
        <v>2740</v>
      </c>
      <c r="C569" s="13" t="s">
        <v>2741</v>
      </c>
      <c r="D569" s="13" t="s">
        <v>315</v>
      </c>
      <c r="E569" s="13" t="s">
        <v>117</v>
      </c>
      <c r="F569" s="16" t="s">
        <v>2742</v>
      </c>
      <c r="G569" s="15">
        <v>25595</v>
      </c>
      <c r="H569" s="15">
        <v>1000</v>
      </c>
      <c r="I569" s="13" t="s">
        <v>253</v>
      </c>
      <c r="J569" s="13" t="s">
        <v>38</v>
      </c>
      <c r="K569" s="13" t="s">
        <v>445</v>
      </c>
      <c r="L569" s="17" t="s">
        <v>90</v>
      </c>
      <c r="M569" s="17" t="s">
        <v>2743</v>
      </c>
      <c r="N569" s="17" t="s">
        <v>2743</v>
      </c>
      <c r="O569" s="17" t="s">
        <v>2743</v>
      </c>
      <c r="P569" s="17" t="s">
        <v>2743</v>
      </c>
    </row>
    <row r="570" spans="1:16" s="3" customFormat="1" ht="67.5">
      <c r="A570" s="14" t="str">
        <f>IF(D570="","",COUNTA($D$20:D570)&amp;"")</f>
        <v>450</v>
      </c>
      <c r="B570" s="13" t="s">
        <v>2744</v>
      </c>
      <c r="C570" s="13" t="s">
        <v>2745</v>
      </c>
      <c r="D570" s="13" t="s">
        <v>315</v>
      </c>
      <c r="E570" s="13" t="s">
        <v>117</v>
      </c>
      <c r="F570" s="16" t="s">
        <v>2746</v>
      </c>
      <c r="G570" s="15">
        <v>22308</v>
      </c>
      <c r="H570" s="15">
        <v>6000</v>
      </c>
      <c r="I570" s="13" t="s">
        <v>88</v>
      </c>
      <c r="J570" s="13" t="s">
        <v>38</v>
      </c>
      <c r="K570" s="13" t="s">
        <v>478</v>
      </c>
      <c r="L570" s="17" t="s">
        <v>90</v>
      </c>
      <c r="M570" s="17" t="s">
        <v>2747</v>
      </c>
      <c r="N570" s="17" t="s">
        <v>2747</v>
      </c>
      <c r="O570" s="17" t="s">
        <v>2747</v>
      </c>
      <c r="P570" s="17" t="s">
        <v>2748</v>
      </c>
    </row>
    <row r="571" spans="1:16" s="3" customFormat="1" ht="90">
      <c r="A571" s="14" t="str">
        <f>IF(D571="","",COUNTA($D$20:D571)&amp;"")</f>
        <v>451</v>
      </c>
      <c r="B571" s="13" t="s">
        <v>2749</v>
      </c>
      <c r="C571" s="13" t="s">
        <v>2750</v>
      </c>
      <c r="D571" s="13" t="s">
        <v>278</v>
      </c>
      <c r="E571" s="13" t="s">
        <v>200</v>
      </c>
      <c r="F571" s="16" t="s">
        <v>2751</v>
      </c>
      <c r="G571" s="15">
        <v>15000</v>
      </c>
      <c r="H571" s="15">
        <v>2000</v>
      </c>
      <c r="I571" s="13" t="s">
        <v>272</v>
      </c>
      <c r="J571" s="13" t="s">
        <v>38</v>
      </c>
      <c r="K571" s="13" t="s">
        <v>2752</v>
      </c>
      <c r="L571" s="19">
        <v>45108</v>
      </c>
      <c r="M571" s="17" t="s">
        <v>2753</v>
      </c>
      <c r="N571" s="17" t="s">
        <v>2753</v>
      </c>
      <c r="O571" s="17" t="s">
        <v>39</v>
      </c>
      <c r="P571" s="17" t="s">
        <v>2754</v>
      </c>
    </row>
    <row r="572" spans="1:16" s="3" customFormat="1" ht="45">
      <c r="A572" s="14" t="str">
        <f>IF(D572="","",COUNTA($D$20:D572)&amp;"")</f>
        <v>452</v>
      </c>
      <c r="B572" s="13" t="s">
        <v>2755</v>
      </c>
      <c r="C572" s="13" t="s">
        <v>2756</v>
      </c>
      <c r="D572" s="13" t="s">
        <v>1340</v>
      </c>
      <c r="E572" s="13" t="s">
        <v>416</v>
      </c>
      <c r="F572" s="16" t="s">
        <v>2757</v>
      </c>
      <c r="G572" s="15">
        <v>5000</v>
      </c>
      <c r="H572" s="15">
        <v>2000</v>
      </c>
      <c r="I572" s="13" t="s">
        <v>88</v>
      </c>
      <c r="J572" s="13" t="s">
        <v>38</v>
      </c>
      <c r="K572" s="13" t="s">
        <v>445</v>
      </c>
      <c r="L572" s="17" t="s">
        <v>90</v>
      </c>
      <c r="M572" s="17" t="s">
        <v>2758</v>
      </c>
      <c r="N572" s="17" t="s">
        <v>2759</v>
      </c>
      <c r="O572" s="17" t="s">
        <v>2759</v>
      </c>
      <c r="P572" s="17" t="s">
        <v>2759</v>
      </c>
    </row>
    <row r="573" spans="1:16" s="3" customFormat="1" ht="22.5">
      <c r="A573" s="14" t="str">
        <f>IF(D573="","",COUNTA($D$20:D573)&amp;"")</f>
        <v/>
      </c>
      <c r="B573" s="13" t="s">
        <v>29</v>
      </c>
      <c r="C573" s="13">
        <f>COUNTA(C574:C575)</f>
        <v>2</v>
      </c>
      <c r="D573" s="13"/>
      <c r="E573" s="13"/>
      <c r="F573" s="13"/>
      <c r="G573" s="15">
        <f>SUM(G574:G575)</f>
        <v>259000</v>
      </c>
      <c r="H573" s="15">
        <f>SUM(H574:H575)</f>
        <v>13400</v>
      </c>
      <c r="I573" s="13"/>
      <c r="J573" s="13"/>
      <c r="K573" s="13"/>
      <c r="L573" s="13"/>
      <c r="M573" s="13"/>
      <c r="N573" s="13"/>
      <c r="O573" s="13"/>
      <c r="P573" s="13"/>
    </row>
    <row r="574" spans="1:16" s="3" customFormat="1" ht="67.5">
      <c r="A574" s="14" t="str">
        <f>IF(D574="","",COUNTA($D$20:D574)&amp;"")</f>
        <v>453</v>
      </c>
      <c r="B574" s="13" t="s">
        <v>2760</v>
      </c>
      <c r="C574" s="13" t="s">
        <v>2761</v>
      </c>
      <c r="D574" s="13" t="s">
        <v>2762</v>
      </c>
      <c r="E574" s="13" t="s">
        <v>66</v>
      </c>
      <c r="F574" s="16" t="s">
        <v>2763</v>
      </c>
      <c r="G574" s="15">
        <v>135000</v>
      </c>
      <c r="H574" s="15">
        <v>1500</v>
      </c>
      <c r="I574" s="13" t="s">
        <v>168</v>
      </c>
      <c r="J574" s="13" t="s">
        <v>38</v>
      </c>
      <c r="K574" s="13" t="s">
        <v>148</v>
      </c>
      <c r="L574" s="19">
        <v>44986</v>
      </c>
      <c r="M574" s="17" t="s">
        <v>2764</v>
      </c>
      <c r="N574" s="17" t="s">
        <v>2765</v>
      </c>
      <c r="O574" s="17" t="s">
        <v>2766</v>
      </c>
      <c r="P574" s="17" t="s">
        <v>2767</v>
      </c>
    </row>
    <row r="575" spans="1:16" s="3" customFormat="1" ht="67.5">
      <c r="A575" s="14" t="str">
        <f>IF(D575="","",COUNTA($D$20:D575)&amp;"")</f>
        <v>454</v>
      </c>
      <c r="B575" s="13" t="s">
        <v>2768</v>
      </c>
      <c r="C575" s="13" t="s">
        <v>2761</v>
      </c>
      <c r="D575" s="13" t="s">
        <v>2769</v>
      </c>
      <c r="E575" s="13" t="s">
        <v>230</v>
      </c>
      <c r="F575" s="16" t="s">
        <v>2770</v>
      </c>
      <c r="G575" s="15">
        <v>124000</v>
      </c>
      <c r="H575" s="15">
        <v>11900</v>
      </c>
      <c r="I575" s="13" t="s">
        <v>168</v>
      </c>
      <c r="J575" s="13" t="s">
        <v>38</v>
      </c>
      <c r="K575" s="13" t="s">
        <v>148</v>
      </c>
      <c r="L575" s="19">
        <v>45261</v>
      </c>
      <c r="M575" s="17" t="s">
        <v>2771</v>
      </c>
      <c r="N575" s="17" t="s">
        <v>2772</v>
      </c>
      <c r="O575" s="17" t="s">
        <v>2773</v>
      </c>
      <c r="P575" s="17" t="s">
        <v>2774</v>
      </c>
    </row>
    <row r="576" spans="1:16" s="3" customFormat="1" ht="22.5">
      <c r="A576" s="14" t="str">
        <f>IF(D576="","",COUNTA($D$20:D576)&amp;"")</f>
        <v/>
      </c>
      <c r="B576" s="13" t="s">
        <v>2775</v>
      </c>
      <c r="C576" s="13">
        <f>C577+C580</f>
        <v>4</v>
      </c>
      <c r="D576" s="13"/>
      <c r="E576" s="13"/>
      <c r="F576" s="13"/>
      <c r="G576" s="15">
        <f>G577+G580</f>
        <v>90736</v>
      </c>
      <c r="H576" s="15">
        <f>H577+H580</f>
        <v>20000</v>
      </c>
      <c r="I576" s="13"/>
      <c r="J576" s="13"/>
      <c r="K576" s="13"/>
      <c r="L576" s="13"/>
      <c r="M576" s="13"/>
      <c r="N576" s="13"/>
      <c r="O576" s="13"/>
      <c r="P576" s="13"/>
    </row>
    <row r="577" spans="1:16" s="3" customFormat="1" ht="22.5">
      <c r="A577" s="14" t="str">
        <f>IF(D577="","",COUNTA($D$20:D577)&amp;"")</f>
        <v/>
      </c>
      <c r="B577" s="13" t="s">
        <v>27</v>
      </c>
      <c r="C577" s="13">
        <f>COUNTA(C578:C579)</f>
        <v>2</v>
      </c>
      <c r="D577" s="13"/>
      <c r="E577" s="13"/>
      <c r="F577" s="13"/>
      <c r="G577" s="15">
        <f>SUM(G578:G579)</f>
        <v>58000</v>
      </c>
      <c r="H577" s="15">
        <f>SUM(H578:H579)</f>
        <v>7000</v>
      </c>
      <c r="I577" s="13"/>
      <c r="J577" s="13"/>
      <c r="K577" s="13"/>
      <c r="L577" s="13"/>
      <c r="M577" s="13"/>
      <c r="N577" s="13"/>
      <c r="O577" s="13"/>
      <c r="P577" s="13"/>
    </row>
    <row r="578" spans="1:16" s="3" customFormat="1" ht="45">
      <c r="A578" s="14" t="str">
        <f>IF(D578="","",COUNTA($D$20:D578)&amp;"")</f>
        <v>455</v>
      </c>
      <c r="B578" s="13" t="s">
        <v>2776</v>
      </c>
      <c r="C578" s="13" t="s">
        <v>2777</v>
      </c>
      <c r="D578" s="13" t="s">
        <v>791</v>
      </c>
      <c r="E578" s="13" t="s">
        <v>66</v>
      </c>
      <c r="F578" s="16" t="s">
        <v>2778</v>
      </c>
      <c r="G578" s="15">
        <v>30000</v>
      </c>
      <c r="H578" s="15">
        <v>4000</v>
      </c>
      <c r="I578" s="15" t="s">
        <v>68</v>
      </c>
      <c r="J578" s="13" t="s">
        <v>707</v>
      </c>
      <c r="K578" s="13" t="s">
        <v>39</v>
      </c>
      <c r="L578" s="20">
        <v>45139</v>
      </c>
      <c r="M578" s="20" t="s">
        <v>1223</v>
      </c>
      <c r="N578" s="20" t="s">
        <v>2779</v>
      </c>
      <c r="O578" s="20" t="s">
        <v>39</v>
      </c>
      <c r="P578" s="17" t="s">
        <v>834</v>
      </c>
    </row>
    <row r="579" spans="1:16" s="3" customFormat="1" ht="45">
      <c r="A579" s="14" t="str">
        <f>IF(D579="","",COUNTA($D$20:D579)&amp;"")</f>
        <v>456</v>
      </c>
      <c r="B579" s="13" t="s">
        <v>2780</v>
      </c>
      <c r="C579" s="13" t="s">
        <v>2781</v>
      </c>
      <c r="D579" s="13" t="s">
        <v>315</v>
      </c>
      <c r="E579" s="13" t="s">
        <v>117</v>
      </c>
      <c r="F579" s="16" t="s">
        <v>2782</v>
      </c>
      <c r="G579" s="15">
        <v>28000</v>
      </c>
      <c r="H579" s="15">
        <v>3000</v>
      </c>
      <c r="I579" s="15" t="s">
        <v>68</v>
      </c>
      <c r="J579" s="13" t="s">
        <v>38</v>
      </c>
      <c r="K579" s="13" t="s">
        <v>39</v>
      </c>
      <c r="L579" s="20">
        <v>45078</v>
      </c>
      <c r="M579" s="17" t="s">
        <v>2783</v>
      </c>
      <c r="N579" s="17" t="s">
        <v>39</v>
      </c>
      <c r="O579" s="17" t="s">
        <v>2784</v>
      </c>
      <c r="P579" s="17" t="s">
        <v>2785</v>
      </c>
    </row>
    <row r="580" spans="1:16" s="3" customFormat="1" ht="22.5">
      <c r="A580" s="14" t="str">
        <f>IF(D580="","",COUNTA($D$20:D580)&amp;"")</f>
        <v/>
      </c>
      <c r="B580" s="13" t="s">
        <v>28</v>
      </c>
      <c r="C580" s="13">
        <f>COUNTA(C581:C582)</f>
        <v>2</v>
      </c>
      <c r="D580" s="13"/>
      <c r="E580" s="13"/>
      <c r="F580" s="13"/>
      <c r="G580" s="15">
        <f>SUM(G581:G582)</f>
        <v>32736</v>
      </c>
      <c r="H580" s="15">
        <f>SUM(H581:H582)</f>
        <v>13000</v>
      </c>
      <c r="I580" s="15"/>
      <c r="J580" s="13"/>
      <c r="K580" s="13"/>
      <c r="L580" s="13"/>
      <c r="M580" s="13"/>
      <c r="N580" s="13"/>
      <c r="O580" s="13"/>
      <c r="P580" s="13"/>
    </row>
    <row r="581" spans="1:16" s="3" customFormat="1" ht="67.5">
      <c r="A581" s="14" t="str">
        <f>IF(D581="","",COUNTA($D$20:D581)&amp;"")</f>
        <v>457</v>
      </c>
      <c r="B581" s="13" t="s">
        <v>2786</v>
      </c>
      <c r="C581" s="13" t="s">
        <v>2787</v>
      </c>
      <c r="D581" s="13" t="s">
        <v>250</v>
      </c>
      <c r="E581" s="13" t="s">
        <v>251</v>
      </c>
      <c r="F581" s="16" t="s">
        <v>2788</v>
      </c>
      <c r="G581" s="15">
        <v>18237</v>
      </c>
      <c r="H581" s="15">
        <v>6000</v>
      </c>
      <c r="I581" s="13" t="s">
        <v>88</v>
      </c>
      <c r="J581" s="13" t="s">
        <v>38</v>
      </c>
      <c r="K581" s="13" t="s">
        <v>2789</v>
      </c>
      <c r="L581" s="13" t="s">
        <v>90</v>
      </c>
      <c r="M581" s="17" t="s">
        <v>2790</v>
      </c>
      <c r="N581" s="17" t="s">
        <v>2791</v>
      </c>
      <c r="O581" s="17" t="s">
        <v>2792</v>
      </c>
      <c r="P581" s="17" t="s">
        <v>2793</v>
      </c>
    </row>
    <row r="582" spans="1:16" s="3" customFormat="1" ht="67.5">
      <c r="A582" s="14" t="str">
        <f>IF(D582="","",COUNTA($D$20:D582)&amp;"")</f>
        <v>458</v>
      </c>
      <c r="B582" s="13" t="s">
        <v>2794</v>
      </c>
      <c r="C582" s="13" t="s">
        <v>2795</v>
      </c>
      <c r="D582" s="13" t="s">
        <v>278</v>
      </c>
      <c r="E582" s="13" t="s">
        <v>200</v>
      </c>
      <c r="F582" s="16" t="s">
        <v>2796</v>
      </c>
      <c r="G582" s="15">
        <v>14499</v>
      </c>
      <c r="H582" s="15">
        <v>7000</v>
      </c>
      <c r="I582" s="13" t="s">
        <v>88</v>
      </c>
      <c r="J582" s="13" t="s">
        <v>38</v>
      </c>
      <c r="K582" s="13" t="s">
        <v>2797</v>
      </c>
      <c r="L582" s="19" t="s">
        <v>90</v>
      </c>
      <c r="M582" s="17" t="s">
        <v>2798</v>
      </c>
      <c r="N582" s="17" t="s">
        <v>2799</v>
      </c>
      <c r="O582" s="17" t="s">
        <v>2800</v>
      </c>
      <c r="P582" s="17" t="s">
        <v>2800</v>
      </c>
    </row>
    <row r="583" spans="1:16" s="3" customFormat="1" ht="22.5">
      <c r="A583" s="14" t="str">
        <f>IF(D583="","",COUNTA($D$20:D583)&amp;"")</f>
        <v/>
      </c>
      <c r="B583" s="13" t="s">
        <v>2801</v>
      </c>
      <c r="C583" s="13">
        <f>C584+C598+C612</f>
        <v>29</v>
      </c>
      <c r="D583" s="13"/>
      <c r="E583" s="13"/>
      <c r="F583" s="13"/>
      <c r="G583" s="15">
        <f>G584+G598+G612</f>
        <v>2012162.89</v>
      </c>
      <c r="H583" s="15">
        <f>H584+H598+H612</f>
        <v>297600</v>
      </c>
      <c r="I583" s="13"/>
      <c r="J583" s="13"/>
      <c r="K583" s="13"/>
      <c r="L583" s="13"/>
      <c r="M583" s="13"/>
      <c r="N583" s="13"/>
      <c r="O583" s="13"/>
      <c r="P583" s="13"/>
    </row>
    <row r="584" spans="1:16" s="3" customFormat="1" ht="22.5">
      <c r="A584" s="14" t="str">
        <f>IF(D584="","",COUNTA($D$20:D584)&amp;"")</f>
        <v/>
      </c>
      <c r="B584" s="13" t="s">
        <v>27</v>
      </c>
      <c r="C584" s="13">
        <f>COUNTA(C585:C597)</f>
        <v>13</v>
      </c>
      <c r="D584" s="13"/>
      <c r="E584" s="13"/>
      <c r="F584" s="13"/>
      <c r="G584" s="15">
        <f>SUM(G585:G597)</f>
        <v>316186.89</v>
      </c>
      <c r="H584" s="15">
        <f>SUM(H585:H597)</f>
        <v>86000</v>
      </c>
      <c r="I584" s="13"/>
      <c r="J584" s="13"/>
      <c r="K584" s="13"/>
      <c r="L584" s="13"/>
      <c r="M584" s="13"/>
      <c r="N584" s="13"/>
      <c r="O584" s="13"/>
      <c r="P584" s="13"/>
    </row>
    <row r="585" spans="1:16" s="3" customFormat="1" ht="67.5">
      <c r="A585" s="14" t="str">
        <f>IF(D585="","",COUNTA($D$20:D585)&amp;"")</f>
        <v>459</v>
      </c>
      <c r="B585" s="13" t="s">
        <v>2802</v>
      </c>
      <c r="C585" s="13" t="s">
        <v>849</v>
      </c>
      <c r="D585" s="13" t="s">
        <v>250</v>
      </c>
      <c r="E585" s="13" t="s">
        <v>251</v>
      </c>
      <c r="F585" s="16" t="s">
        <v>2803</v>
      </c>
      <c r="G585" s="15">
        <v>116626.33</v>
      </c>
      <c r="H585" s="15">
        <v>20000</v>
      </c>
      <c r="I585" s="13" t="s">
        <v>68</v>
      </c>
      <c r="J585" s="13" t="s">
        <v>851</v>
      </c>
      <c r="K585" s="13" t="s">
        <v>39</v>
      </c>
      <c r="L585" s="19">
        <v>45078</v>
      </c>
      <c r="M585" s="17" t="s">
        <v>318</v>
      </c>
      <c r="N585" s="19" t="s">
        <v>2700</v>
      </c>
      <c r="O585" s="19" t="s">
        <v>39</v>
      </c>
      <c r="P585" s="19" t="s">
        <v>120</v>
      </c>
    </row>
    <row r="586" spans="1:16" s="3" customFormat="1" ht="45">
      <c r="A586" s="14" t="str">
        <f>IF(D586="","",COUNTA($D$20:D586)&amp;"")</f>
        <v>460</v>
      </c>
      <c r="B586" s="13" t="s">
        <v>2804</v>
      </c>
      <c r="C586" s="13" t="s">
        <v>2805</v>
      </c>
      <c r="D586" s="13" t="s">
        <v>579</v>
      </c>
      <c r="E586" s="13" t="s">
        <v>183</v>
      </c>
      <c r="F586" s="16" t="s">
        <v>2806</v>
      </c>
      <c r="G586" s="15">
        <v>35000</v>
      </c>
      <c r="H586" s="15">
        <v>10000</v>
      </c>
      <c r="I586" s="13" t="s">
        <v>68</v>
      </c>
      <c r="J586" s="13" t="s">
        <v>38</v>
      </c>
      <c r="K586" s="13" t="s">
        <v>39</v>
      </c>
      <c r="L586" s="19">
        <v>45017</v>
      </c>
      <c r="M586" s="19" t="s">
        <v>2807</v>
      </c>
      <c r="N586" s="19" t="s">
        <v>2808</v>
      </c>
      <c r="O586" s="19" t="s">
        <v>2809</v>
      </c>
      <c r="P586" s="19" t="s">
        <v>2810</v>
      </c>
    </row>
    <row r="587" spans="1:16" s="3" customFormat="1" ht="67.5">
      <c r="A587" s="14" t="str">
        <f>IF(D587="","",COUNTA($D$20:D587)&amp;"")</f>
        <v>461</v>
      </c>
      <c r="B587" s="13" t="s">
        <v>2811</v>
      </c>
      <c r="C587" s="13" t="s">
        <v>1427</v>
      </c>
      <c r="D587" s="13" t="s">
        <v>278</v>
      </c>
      <c r="E587" s="13" t="s">
        <v>200</v>
      </c>
      <c r="F587" s="16" t="s">
        <v>2812</v>
      </c>
      <c r="G587" s="15">
        <v>30372.56</v>
      </c>
      <c r="H587" s="15">
        <v>3000</v>
      </c>
      <c r="I587" s="15" t="s">
        <v>68</v>
      </c>
      <c r="J587" s="13" t="s">
        <v>1421</v>
      </c>
      <c r="K587" s="13" t="s">
        <v>39</v>
      </c>
      <c r="L587" s="20">
        <v>45139</v>
      </c>
      <c r="M587" s="20" t="s">
        <v>1967</v>
      </c>
      <c r="N587" s="20" t="s">
        <v>1968</v>
      </c>
      <c r="O587" s="20" t="s">
        <v>1969</v>
      </c>
      <c r="P587" s="20" t="s">
        <v>1970</v>
      </c>
    </row>
    <row r="588" spans="1:16" s="3" customFormat="1" ht="157.5">
      <c r="A588" s="14" t="str">
        <f>IF(D588="","",COUNTA($D$20:D588)&amp;"")</f>
        <v>462</v>
      </c>
      <c r="B588" s="13" t="s">
        <v>2813</v>
      </c>
      <c r="C588" s="13" t="s">
        <v>64</v>
      </c>
      <c r="D588" s="13" t="s">
        <v>579</v>
      </c>
      <c r="E588" s="13" t="s">
        <v>183</v>
      </c>
      <c r="F588" s="16" t="s">
        <v>2814</v>
      </c>
      <c r="G588" s="15">
        <v>28000</v>
      </c>
      <c r="H588" s="15">
        <v>10000</v>
      </c>
      <c r="I588" s="13" t="s">
        <v>321</v>
      </c>
      <c r="J588" s="13" t="s">
        <v>38</v>
      </c>
      <c r="K588" s="13" t="s">
        <v>39</v>
      </c>
      <c r="L588" s="19">
        <v>45261</v>
      </c>
      <c r="M588" s="19" t="s">
        <v>2815</v>
      </c>
      <c r="N588" s="19" t="s">
        <v>2816</v>
      </c>
      <c r="O588" s="19" t="s">
        <v>2817</v>
      </c>
      <c r="P588" s="19" t="s">
        <v>2818</v>
      </c>
    </row>
    <row r="589" spans="1:16" s="3" customFormat="1" ht="90">
      <c r="A589" s="14" t="str">
        <f>IF(D589="","",COUNTA($D$20:D589)&amp;"")</f>
        <v>463</v>
      </c>
      <c r="B589" s="13" t="s">
        <v>2819</v>
      </c>
      <c r="C589" s="13" t="s">
        <v>343</v>
      </c>
      <c r="D589" s="13" t="s">
        <v>344</v>
      </c>
      <c r="E589" s="13" t="s">
        <v>345</v>
      </c>
      <c r="F589" s="16" t="s">
        <v>2820</v>
      </c>
      <c r="G589" s="15">
        <v>24701</v>
      </c>
      <c r="H589" s="15">
        <v>4000</v>
      </c>
      <c r="I589" s="13" t="s">
        <v>68</v>
      </c>
      <c r="J589" s="13" t="s">
        <v>169</v>
      </c>
      <c r="K589" s="13" t="s">
        <v>39</v>
      </c>
      <c r="L589" s="19">
        <v>44986</v>
      </c>
      <c r="M589" s="19" t="s">
        <v>2821</v>
      </c>
      <c r="N589" s="19" t="s">
        <v>1499</v>
      </c>
      <c r="O589" s="19" t="s">
        <v>1134</v>
      </c>
      <c r="P589" s="19" t="s">
        <v>2822</v>
      </c>
    </row>
    <row r="590" spans="1:16" s="3" customFormat="1" ht="67.5">
      <c r="A590" s="14" t="str">
        <f>IF(D590="","",COUNTA($D$20:D590)&amp;"")</f>
        <v>464</v>
      </c>
      <c r="B590" s="13" t="s">
        <v>2823</v>
      </c>
      <c r="C590" s="13" t="s">
        <v>2824</v>
      </c>
      <c r="D590" s="13" t="s">
        <v>344</v>
      </c>
      <c r="E590" s="13" t="s">
        <v>345</v>
      </c>
      <c r="F590" s="16" t="s">
        <v>2825</v>
      </c>
      <c r="G590" s="15">
        <v>20948</v>
      </c>
      <c r="H590" s="15">
        <v>16000</v>
      </c>
      <c r="I590" s="13" t="s">
        <v>68</v>
      </c>
      <c r="J590" s="13" t="s">
        <v>38</v>
      </c>
      <c r="K590" s="13" t="s">
        <v>39</v>
      </c>
      <c r="L590" s="19">
        <v>45200</v>
      </c>
      <c r="M590" s="17" t="s">
        <v>1538</v>
      </c>
      <c r="N590" s="19" t="s">
        <v>1539</v>
      </c>
      <c r="O590" s="19" t="s">
        <v>2826</v>
      </c>
      <c r="P590" s="19" t="s">
        <v>39</v>
      </c>
    </row>
    <row r="591" spans="1:16" s="3" customFormat="1" ht="45">
      <c r="A591" s="14" t="str">
        <f>IF(D591="","",COUNTA($D$20:D591)&amp;"")</f>
        <v>465</v>
      </c>
      <c r="B591" s="13" t="s">
        <v>2827</v>
      </c>
      <c r="C591" s="13" t="s">
        <v>2828</v>
      </c>
      <c r="D591" s="13" t="s">
        <v>344</v>
      </c>
      <c r="E591" s="13" t="s">
        <v>345</v>
      </c>
      <c r="F591" s="16" t="s">
        <v>2829</v>
      </c>
      <c r="G591" s="15">
        <v>16000</v>
      </c>
      <c r="H591" s="15">
        <v>5000</v>
      </c>
      <c r="I591" s="13" t="s">
        <v>321</v>
      </c>
      <c r="J591" s="13" t="s">
        <v>38</v>
      </c>
      <c r="K591" s="13" t="s">
        <v>39</v>
      </c>
      <c r="L591" s="19">
        <v>44958</v>
      </c>
      <c r="M591" s="19" t="s">
        <v>2830</v>
      </c>
      <c r="N591" s="19" t="s">
        <v>2830</v>
      </c>
      <c r="O591" s="19" t="s">
        <v>2831</v>
      </c>
      <c r="P591" s="19" t="s">
        <v>2831</v>
      </c>
    </row>
    <row r="592" spans="1:16" s="3" customFormat="1" ht="67.5">
      <c r="A592" s="14" t="str">
        <f>IF(D592="","",COUNTA($D$20:D592)&amp;"")</f>
        <v>466</v>
      </c>
      <c r="B592" s="13" t="s">
        <v>2832</v>
      </c>
      <c r="C592" s="13" t="s">
        <v>2833</v>
      </c>
      <c r="D592" s="13" t="s">
        <v>75</v>
      </c>
      <c r="E592" s="13" t="s">
        <v>183</v>
      </c>
      <c r="F592" s="16" t="s">
        <v>2834</v>
      </c>
      <c r="G592" s="15">
        <v>9669</v>
      </c>
      <c r="H592" s="15">
        <v>5750</v>
      </c>
      <c r="I592" s="15" t="s">
        <v>68</v>
      </c>
      <c r="J592" s="13" t="s">
        <v>38</v>
      </c>
      <c r="K592" s="13" t="s">
        <v>39</v>
      </c>
      <c r="L592" s="20">
        <v>45261</v>
      </c>
      <c r="M592" s="20" t="s">
        <v>2835</v>
      </c>
      <c r="N592" s="20" t="s">
        <v>2836</v>
      </c>
      <c r="O592" s="20" t="s">
        <v>2837</v>
      </c>
      <c r="P592" s="20" t="s">
        <v>2838</v>
      </c>
    </row>
    <row r="593" spans="1:16" s="3" customFormat="1" ht="45">
      <c r="A593" s="14" t="str">
        <f>IF(D593="","",COUNTA($D$20:D593)&amp;"")</f>
        <v>467</v>
      </c>
      <c r="B593" s="13" t="s">
        <v>2839</v>
      </c>
      <c r="C593" s="13" t="s">
        <v>2840</v>
      </c>
      <c r="D593" s="13" t="s">
        <v>250</v>
      </c>
      <c r="E593" s="13" t="s">
        <v>251</v>
      </c>
      <c r="F593" s="16" t="s">
        <v>2841</v>
      </c>
      <c r="G593" s="15">
        <v>8560</v>
      </c>
      <c r="H593" s="15">
        <v>3000</v>
      </c>
      <c r="I593" s="13" t="s">
        <v>321</v>
      </c>
      <c r="J593" s="13" t="s">
        <v>38</v>
      </c>
      <c r="K593" s="13" t="s">
        <v>39</v>
      </c>
      <c r="L593" s="19">
        <v>45078</v>
      </c>
      <c r="M593" s="17" t="s">
        <v>318</v>
      </c>
      <c r="N593" s="19" t="s">
        <v>2700</v>
      </c>
      <c r="O593" s="19" t="s">
        <v>39</v>
      </c>
      <c r="P593" s="19" t="s">
        <v>120</v>
      </c>
    </row>
    <row r="594" spans="1:16" s="3" customFormat="1" ht="67.5">
      <c r="A594" s="14" t="str">
        <f>IF(D594="","",COUNTA($D$20:D594)&amp;"")</f>
        <v>468</v>
      </c>
      <c r="B594" s="13" t="s">
        <v>2842</v>
      </c>
      <c r="C594" s="13" t="s">
        <v>2833</v>
      </c>
      <c r="D594" s="13" t="s">
        <v>75</v>
      </c>
      <c r="E594" s="13" t="s">
        <v>183</v>
      </c>
      <c r="F594" s="16" t="s">
        <v>2843</v>
      </c>
      <c r="G594" s="15">
        <v>8055</v>
      </c>
      <c r="H594" s="15">
        <v>1500</v>
      </c>
      <c r="I594" s="15" t="s">
        <v>321</v>
      </c>
      <c r="J594" s="13" t="s">
        <v>38</v>
      </c>
      <c r="K594" s="13" t="s">
        <v>39</v>
      </c>
      <c r="L594" s="20">
        <v>45170</v>
      </c>
      <c r="M594" s="20" t="s">
        <v>318</v>
      </c>
      <c r="N594" s="20" t="s">
        <v>2844</v>
      </c>
      <c r="O594" s="20" t="s">
        <v>39</v>
      </c>
      <c r="P594" s="20" t="s">
        <v>2845</v>
      </c>
    </row>
    <row r="595" spans="1:16" s="3" customFormat="1" ht="67.5">
      <c r="A595" s="14" t="str">
        <f>IF(D595="","",COUNTA($D$20:D595)&amp;"")</f>
        <v>469</v>
      </c>
      <c r="B595" s="13" t="s">
        <v>2846</v>
      </c>
      <c r="C595" s="13" t="s">
        <v>2833</v>
      </c>
      <c r="D595" s="13" t="s">
        <v>75</v>
      </c>
      <c r="E595" s="13" t="s">
        <v>183</v>
      </c>
      <c r="F595" s="16" t="s">
        <v>2847</v>
      </c>
      <c r="G595" s="15">
        <v>8055</v>
      </c>
      <c r="H595" s="15">
        <v>1500</v>
      </c>
      <c r="I595" s="15" t="s">
        <v>321</v>
      </c>
      <c r="J595" s="13" t="s">
        <v>38</v>
      </c>
      <c r="K595" s="13" t="s">
        <v>39</v>
      </c>
      <c r="L595" s="20">
        <v>45170</v>
      </c>
      <c r="M595" s="20" t="s">
        <v>2848</v>
      </c>
      <c r="N595" s="20" t="s">
        <v>2849</v>
      </c>
      <c r="O595" s="20" t="s">
        <v>2850</v>
      </c>
      <c r="P595" s="20" t="s">
        <v>2845</v>
      </c>
    </row>
    <row r="596" spans="1:16" s="3" customFormat="1" ht="45">
      <c r="A596" s="14" t="str">
        <f>IF(D596="","",COUNTA($D$20:D596)&amp;"")</f>
        <v>470</v>
      </c>
      <c r="B596" s="13" t="s">
        <v>2851</v>
      </c>
      <c r="C596" s="13" t="s">
        <v>2852</v>
      </c>
      <c r="D596" s="13" t="s">
        <v>75</v>
      </c>
      <c r="E596" s="13" t="s">
        <v>183</v>
      </c>
      <c r="F596" s="16" t="s">
        <v>2853</v>
      </c>
      <c r="G596" s="15">
        <v>5200</v>
      </c>
      <c r="H596" s="15">
        <v>5000</v>
      </c>
      <c r="I596" s="15" t="s">
        <v>321</v>
      </c>
      <c r="J596" s="13" t="s">
        <v>38</v>
      </c>
      <c r="K596" s="13" t="s">
        <v>39</v>
      </c>
      <c r="L596" s="20">
        <v>44927</v>
      </c>
      <c r="M596" s="20" t="s">
        <v>2854</v>
      </c>
      <c r="N596" s="20" t="s">
        <v>2855</v>
      </c>
      <c r="O596" s="20" t="s">
        <v>2856</v>
      </c>
      <c r="P596" s="20" t="s">
        <v>2857</v>
      </c>
    </row>
    <row r="597" spans="1:16" s="3" customFormat="1" ht="45">
      <c r="A597" s="14" t="str">
        <f>IF(D597="","",COUNTA($D$20:D597)&amp;"")</f>
        <v>471</v>
      </c>
      <c r="B597" s="13" t="s">
        <v>2858</v>
      </c>
      <c r="C597" s="13" t="s">
        <v>2859</v>
      </c>
      <c r="D597" s="13" t="s">
        <v>579</v>
      </c>
      <c r="E597" s="13" t="s">
        <v>183</v>
      </c>
      <c r="F597" s="16" t="s">
        <v>2860</v>
      </c>
      <c r="G597" s="15">
        <v>5000</v>
      </c>
      <c r="H597" s="15">
        <v>1250</v>
      </c>
      <c r="I597" s="15" t="s">
        <v>321</v>
      </c>
      <c r="J597" s="13" t="s">
        <v>38</v>
      </c>
      <c r="K597" s="13" t="s">
        <v>39</v>
      </c>
      <c r="L597" s="20">
        <v>45078</v>
      </c>
      <c r="M597" s="20" t="s">
        <v>2807</v>
      </c>
      <c r="N597" s="20" t="s">
        <v>2808</v>
      </c>
      <c r="O597" s="20" t="s">
        <v>2861</v>
      </c>
      <c r="P597" s="20" t="s">
        <v>2862</v>
      </c>
    </row>
    <row r="598" spans="1:16" s="3" customFormat="1" ht="22.5">
      <c r="A598" s="14" t="str">
        <f>IF(D598="","",COUNTA($D$20:D598)&amp;"")</f>
        <v/>
      </c>
      <c r="B598" s="13" t="s">
        <v>28</v>
      </c>
      <c r="C598" s="13">
        <f>COUNTA(C599:C611)</f>
        <v>13</v>
      </c>
      <c r="D598" s="13"/>
      <c r="E598" s="13"/>
      <c r="F598" s="13"/>
      <c r="G598" s="15">
        <f>SUM(G599:G611)</f>
        <v>1630326</v>
      </c>
      <c r="H598" s="15">
        <f>SUM(H599:H611)</f>
        <v>207000</v>
      </c>
      <c r="I598" s="15"/>
      <c r="J598" s="13"/>
      <c r="K598" s="13"/>
      <c r="L598" s="13"/>
      <c r="M598" s="13"/>
      <c r="N598" s="13"/>
      <c r="O598" s="13"/>
      <c r="P598" s="13"/>
    </row>
    <row r="599" spans="1:16" s="3" customFormat="1" ht="409.5">
      <c r="A599" s="14" t="str">
        <f>IF(D599="","",COUNTA($D$20:D599)&amp;"")</f>
        <v>472</v>
      </c>
      <c r="B599" s="13" t="s">
        <v>2863</v>
      </c>
      <c r="C599" s="13" t="s">
        <v>228</v>
      </c>
      <c r="D599" s="13" t="s">
        <v>2864</v>
      </c>
      <c r="E599" s="13" t="s">
        <v>183</v>
      </c>
      <c r="F599" s="29" t="s">
        <v>2865</v>
      </c>
      <c r="G599" s="15">
        <v>760000</v>
      </c>
      <c r="H599" s="15">
        <v>27000</v>
      </c>
      <c r="I599" s="13" t="s">
        <v>489</v>
      </c>
      <c r="J599" s="13" t="s">
        <v>38</v>
      </c>
      <c r="K599" s="13" t="s">
        <v>2866</v>
      </c>
      <c r="L599" s="13" t="s">
        <v>90</v>
      </c>
      <c r="M599" s="17" t="s">
        <v>2867</v>
      </c>
      <c r="N599" s="13" t="s">
        <v>2868</v>
      </c>
      <c r="O599" s="17" t="s">
        <v>2869</v>
      </c>
      <c r="P599" s="17" t="s">
        <v>2870</v>
      </c>
    </row>
    <row r="600" spans="1:16" s="3" customFormat="1" ht="90">
      <c r="A600" s="14" t="str">
        <f>IF(D600="","",COUNTA($D$20:D600)&amp;"")</f>
        <v>473</v>
      </c>
      <c r="B600" s="13" t="s">
        <v>2871</v>
      </c>
      <c r="C600" s="13" t="s">
        <v>2872</v>
      </c>
      <c r="D600" s="13" t="s">
        <v>722</v>
      </c>
      <c r="E600" s="13" t="s">
        <v>145</v>
      </c>
      <c r="F600" s="16" t="s">
        <v>2873</v>
      </c>
      <c r="G600" s="15">
        <v>200000</v>
      </c>
      <c r="H600" s="15">
        <v>10000</v>
      </c>
      <c r="I600" s="13" t="s">
        <v>1142</v>
      </c>
      <c r="J600" s="13" t="s">
        <v>38</v>
      </c>
      <c r="K600" s="13" t="s">
        <v>2874</v>
      </c>
      <c r="L600" s="30" t="s">
        <v>90</v>
      </c>
      <c r="M600" s="17" t="s">
        <v>2875</v>
      </c>
      <c r="N600" s="17" t="s">
        <v>2876</v>
      </c>
      <c r="O600" s="17" t="s">
        <v>2877</v>
      </c>
      <c r="P600" s="17" t="s">
        <v>2878</v>
      </c>
    </row>
    <row r="601" spans="1:16" s="3" customFormat="1" ht="112.5">
      <c r="A601" s="14" t="str">
        <f>IF(D601="","",COUNTA($D$20:D601)&amp;"")</f>
        <v>474</v>
      </c>
      <c r="B601" s="13" t="s">
        <v>2879</v>
      </c>
      <c r="C601" s="13" t="s">
        <v>2880</v>
      </c>
      <c r="D601" s="13" t="s">
        <v>579</v>
      </c>
      <c r="E601" s="13" t="s">
        <v>183</v>
      </c>
      <c r="F601" s="16" t="s">
        <v>2881</v>
      </c>
      <c r="G601" s="15">
        <v>185000</v>
      </c>
      <c r="H601" s="15">
        <v>25000</v>
      </c>
      <c r="I601" s="13" t="s">
        <v>130</v>
      </c>
      <c r="J601" s="13" t="s">
        <v>38</v>
      </c>
      <c r="K601" s="13" t="s">
        <v>1329</v>
      </c>
      <c r="L601" s="17" t="s">
        <v>90</v>
      </c>
      <c r="M601" s="17" t="s">
        <v>2882</v>
      </c>
      <c r="N601" s="17" t="s">
        <v>2883</v>
      </c>
      <c r="O601" s="17" t="s">
        <v>2884</v>
      </c>
      <c r="P601" s="17" t="s">
        <v>2885</v>
      </c>
    </row>
    <row r="602" spans="1:16" s="3" customFormat="1" ht="45">
      <c r="A602" s="14" t="str">
        <f>IF(D602="","",COUNTA($D$20:D602)&amp;"")</f>
        <v>475</v>
      </c>
      <c r="B602" s="13" t="s">
        <v>2886</v>
      </c>
      <c r="C602" s="13" t="s">
        <v>1541</v>
      </c>
      <c r="D602" s="13" t="s">
        <v>579</v>
      </c>
      <c r="E602" s="13" t="s">
        <v>183</v>
      </c>
      <c r="F602" s="16" t="s">
        <v>2887</v>
      </c>
      <c r="G602" s="15">
        <v>114791</v>
      </c>
      <c r="H602" s="15">
        <v>10000</v>
      </c>
      <c r="I602" s="13" t="s">
        <v>406</v>
      </c>
      <c r="J602" s="13" t="s">
        <v>38</v>
      </c>
      <c r="K602" s="13" t="s">
        <v>1255</v>
      </c>
      <c r="L602" s="17" t="s">
        <v>90</v>
      </c>
      <c r="M602" s="17" t="s">
        <v>2888</v>
      </c>
      <c r="N602" s="17" t="s">
        <v>1687</v>
      </c>
      <c r="O602" s="17" t="s">
        <v>1573</v>
      </c>
      <c r="P602" s="17" t="s">
        <v>1574</v>
      </c>
    </row>
    <row r="603" spans="1:16" s="3" customFormat="1" ht="90">
      <c r="A603" s="14" t="str">
        <f>IF(D603="","",COUNTA($D$20:D603)&amp;"")</f>
        <v>476</v>
      </c>
      <c r="B603" s="13" t="s">
        <v>2889</v>
      </c>
      <c r="C603" s="13" t="s">
        <v>2890</v>
      </c>
      <c r="D603" s="13" t="s">
        <v>722</v>
      </c>
      <c r="E603" s="13" t="s">
        <v>145</v>
      </c>
      <c r="F603" s="16" t="s">
        <v>2891</v>
      </c>
      <c r="G603" s="15">
        <v>60000</v>
      </c>
      <c r="H603" s="15">
        <v>15000</v>
      </c>
      <c r="I603" s="13" t="s">
        <v>253</v>
      </c>
      <c r="J603" s="13" t="s">
        <v>38</v>
      </c>
      <c r="K603" s="13" t="s">
        <v>900</v>
      </c>
      <c r="L603" s="13" t="s">
        <v>90</v>
      </c>
      <c r="M603" s="17" t="s">
        <v>2892</v>
      </c>
      <c r="N603" s="17" t="s">
        <v>2893</v>
      </c>
      <c r="O603" s="17" t="s">
        <v>2894</v>
      </c>
      <c r="P603" s="17" t="s">
        <v>2895</v>
      </c>
    </row>
    <row r="604" spans="1:16" s="3" customFormat="1" ht="45">
      <c r="A604" s="14" t="str">
        <f>IF(D604="","",COUNTA($D$20:D604)&amp;"")</f>
        <v>477</v>
      </c>
      <c r="B604" s="13" t="s">
        <v>2896</v>
      </c>
      <c r="C604" s="13" t="s">
        <v>2897</v>
      </c>
      <c r="D604" s="13" t="s">
        <v>579</v>
      </c>
      <c r="E604" s="13" t="s">
        <v>183</v>
      </c>
      <c r="F604" s="16" t="s">
        <v>2898</v>
      </c>
      <c r="G604" s="15">
        <v>55000</v>
      </c>
      <c r="H604" s="15">
        <v>30000</v>
      </c>
      <c r="I604" s="13" t="s">
        <v>222</v>
      </c>
      <c r="J604" s="13" t="s">
        <v>38</v>
      </c>
      <c r="K604" s="13" t="s">
        <v>1315</v>
      </c>
      <c r="L604" s="17" t="s">
        <v>90</v>
      </c>
      <c r="M604" s="17" t="s">
        <v>2809</v>
      </c>
      <c r="N604" s="17" t="s">
        <v>2899</v>
      </c>
      <c r="O604" s="17" t="s">
        <v>2900</v>
      </c>
      <c r="P604" s="17" t="s">
        <v>2901</v>
      </c>
    </row>
    <row r="605" spans="1:16" s="3" customFormat="1" ht="45">
      <c r="A605" s="14" t="str">
        <f>IF(D605="","",COUNTA($D$20:D605)&amp;"")</f>
        <v>478</v>
      </c>
      <c r="B605" s="13" t="s">
        <v>2902</v>
      </c>
      <c r="C605" s="13" t="s">
        <v>2903</v>
      </c>
      <c r="D605" s="13" t="s">
        <v>315</v>
      </c>
      <c r="E605" s="13" t="s">
        <v>117</v>
      </c>
      <c r="F605" s="16" t="s">
        <v>2904</v>
      </c>
      <c r="G605" s="15">
        <v>50000</v>
      </c>
      <c r="H605" s="15">
        <v>20000</v>
      </c>
      <c r="I605" s="13" t="s">
        <v>88</v>
      </c>
      <c r="J605" s="13" t="s">
        <v>38</v>
      </c>
      <c r="K605" s="13" t="s">
        <v>2905</v>
      </c>
      <c r="L605" s="17" t="s">
        <v>90</v>
      </c>
      <c r="M605" s="17" t="s">
        <v>2906</v>
      </c>
      <c r="N605" s="17" t="s">
        <v>2907</v>
      </c>
      <c r="O605" s="17" t="s">
        <v>2908</v>
      </c>
      <c r="P605" s="17" t="s">
        <v>2909</v>
      </c>
    </row>
    <row r="606" spans="1:16" s="3" customFormat="1" ht="67.5">
      <c r="A606" s="14" t="str">
        <f>IF(D606="","",COUNTA($D$20:D606)&amp;"")</f>
        <v>479</v>
      </c>
      <c r="B606" s="13" t="s">
        <v>2910</v>
      </c>
      <c r="C606" s="13" t="s">
        <v>2911</v>
      </c>
      <c r="D606" s="13" t="s">
        <v>579</v>
      </c>
      <c r="E606" s="13" t="s">
        <v>183</v>
      </c>
      <c r="F606" s="16" t="s">
        <v>2912</v>
      </c>
      <c r="G606" s="15">
        <v>43200</v>
      </c>
      <c r="H606" s="15">
        <v>10000</v>
      </c>
      <c r="I606" s="13" t="s">
        <v>253</v>
      </c>
      <c r="J606" s="13" t="s">
        <v>38</v>
      </c>
      <c r="K606" s="13" t="s">
        <v>1329</v>
      </c>
      <c r="L606" s="17" t="s">
        <v>90</v>
      </c>
      <c r="M606" s="17" t="s">
        <v>89</v>
      </c>
      <c r="N606" s="17" t="s">
        <v>2913</v>
      </c>
      <c r="O606" s="17" t="s">
        <v>1266</v>
      </c>
      <c r="P606" s="17" t="s">
        <v>289</v>
      </c>
    </row>
    <row r="607" spans="1:16" s="3" customFormat="1" ht="67.5">
      <c r="A607" s="14" t="str">
        <f>IF(D607="","",COUNTA($D$20:D607)&amp;"")</f>
        <v>480</v>
      </c>
      <c r="B607" s="13" t="s">
        <v>2914</v>
      </c>
      <c r="C607" s="13" t="s">
        <v>2915</v>
      </c>
      <c r="D607" s="13" t="s">
        <v>579</v>
      </c>
      <c r="E607" s="13" t="s">
        <v>183</v>
      </c>
      <c r="F607" s="16" t="s">
        <v>2916</v>
      </c>
      <c r="G607" s="15">
        <v>46420</v>
      </c>
      <c r="H607" s="15">
        <v>10000</v>
      </c>
      <c r="I607" s="13" t="s">
        <v>88</v>
      </c>
      <c r="J607" s="13" t="s">
        <v>38</v>
      </c>
      <c r="K607" s="13" t="s">
        <v>2718</v>
      </c>
      <c r="L607" s="17" t="s">
        <v>90</v>
      </c>
      <c r="M607" s="17" t="s">
        <v>2917</v>
      </c>
      <c r="N607" s="17" t="s">
        <v>2917</v>
      </c>
      <c r="O607" s="17" t="s">
        <v>39</v>
      </c>
      <c r="P607" s="17" t="s">
        <v>1177</v>
      </c>
    </row>
    <row r="608" spans="1:16" s="3" customFormat="1" ht="45">
      <c r="A608" s="14" t="str">
        <f>IF(D608="","",COUNTA($D$20:D608)&amp;"")</f>
        <v>481</v>
      </c>
      <c r="B608" s="13" t="s">
        <v>2918</v>
      </c>
      <c r="C608" s="13" t="s">
        <v>2919</v>
      </c>
      <c r="D608" s="13" t="s">
        <v>315</v>
      </c>
      <c r="E608" s="13" t="s">
        <v>117</v>
      </c>
      <c r="F608" s="16" t="s">
        <v>2920</v>
      </c>
      <c r="G608" s="15">
        <v>40000</v>
      </c>
      <c r="H608" s="15">
        <v>20000</v>
      </c>
      <c r="I608" s="13" t="s">
        <v>253</v>
      </c>
      <c r="J608" s="13" t="s">
        <v>38</v>
      </c>
      <c r="K608" s="13" t="s">
        <v>2905</v>
      </c>
      <c r="L608" s="17" t="s">
        <v>90</v>
      </c>
      <c r="M608" s="17" t="s">
        <v>2921</v>
      </c>
      <c r="N608" s="17" t="s">
        <v>2922</v>
      </c>
      <c r="O608" s="17" t="s">
        <v>2923</v>
      </c>
      <c r="P608" s="17" t="s">
        <v>2924</v>
      </c>
    </row>
    <row r="609" spans="1:16" s="3" customFormat="1" ht="67.5">
      <c r="A609" s="14" t="str">
        <f>IF(D609="","",COUNTA($D$20:D609)&amp;"")</f>
        <v>482</v>
      </c>
      <c r="B609" s="13" t="s">
        <v>2925</v>
      </c>
      <c r="C609" s="13" t="s">
        <v>849</v>
      </c>
      <c r="D609" s="13" t="s">
        <v>250</v>
      </c>
      <c r="E609" s="13" t="s">
        <v>251</v>
      </c>
      <c r="F609" s="16" t="s">
        <v>2926</v>
      </c>
      <c r="G609" s="15">
        <v>39300</v>
      </c>
      <c r="H609" s="15">
        <v>20000</v>
      </c>
      <c r="I609" s="13" t="s">
        <v>88</v>
      </c>
      <c r="J609" s="13" t="s">
        <v>851</v>
      </c>
      <c r="K609" s="13" t="s">
        <v>89</v>
      </c>
      <c r="L609" s="19" t="s">
        <v>90</v>
      </c>
      <c r="M609" s="17" t="s">
        <v>2927</v>
      </c>
      <c r="N609" s="17" t="s">
        <v>2928</v>
      </c>
      <c r="O609" s="17" t="s">
        <v>2929</v>
      </c>
      <c r="P609" s="17" t="s">
        <v>2930</v>
      </c>
    </row>
    <row r="610" spans="1:16" s="3" customFormat="1" ht="45">
      <c r="A610" s="14" t="str">
        <f>IF(D610="","",COUNTA($D$20:D610)&amp;"")</f>
        <v>483</v>
      </c>
      <c r="B610" s="13" t="s">
        <v>2931</v>
      </c>
      <c r="C610" s="13" t="s">
        <v>1641</v>
      </c>
      <c r="D610" s="13" t="s">
        <v>579</v>
      </c>
      <c r="E610" s="13" t="s">
        <v>183</v>
      </c>
      <c r="F610" s="16" t="s">
        <v>2932</v>
      </c>
      <c r="G610" s="15">
        <v>20000</v>
      </c>
      <c r="H610" s="15">
        <v>5000</v>
      </c>
      <c r="I610" s="13" t="s">
        <v>253</v>
      </c>
      <c r="J610" s="13" t="s">
        <v>38</v>
      </c>
      <c r="K610" s="13" t="s">
        <v>1329</v>
      </c>
      <c r="L610" s="17" t="s">
        <v>90</v>
      </c>
      <c r="M610" s="17" t="s">
        <v>289</v>
      </c>
      <c r="N610" s="17" t="s">
        <v>2723</v>
      </c>
      <c r="O610" s="17" t="s">
        <v>642</v>
      </c>
      <c r="P610" s="17" t="s">
        <v>616</v>
      </c>
    </row>
    <row r="611" spans="1:16" s="3" customFormat="1" ht="90">
      <c r="A611" s="14" t="str">
        <f>IF(D611="","",COUNTA($D$20:D611)&amp;"")</f>
        <v>484</v>
      </c>
      <c r="B611" s="13" t="s">
        <v>2933</v>
      </c>
      <c r="C611" s="13" t="s">
        <v>2934</v>
      </c>
      <c r="D611" s="13" t="s">
        <v>791</v>
      </c>
      <c r="E611" s="13" t="s">
        <v>66</v>
      </c>
      <c r="F611" s="16" t="s">
        <v>2935</v>
      </c>
      <c r="G611" s="15">
        <v>16615</v>
      </c>
      <c r="H611" s="15">
        <v>5000</v>
      </c>
      <c r="I611" s="13" t="s">
        <v>88</v>
      </c>
      <c r="J611" s="13" t="s">
        <v>38</v>
      </c>
      <c r="K611" s="13" t="s">
        <v>445</v>
      </c>
      <c r="L611" s="13" t="s">
        <v>90</v>
      </c>
      <c r="M611" s="17" t="s">
        <v>2936</v>
      </c>
      <c r="N611" s="17" t="s">
        <v>2937</v>
      </c>
      <c r="O611" s="17" t="s">
        <v>2938</v>
      </c>
      <c r="P611" s="17" t="s">
        <v>834</v>
      </c>
    </row>
    <row r="612" spans="1:16" s="3" customFormat="1" ht="22.5">
      <c r="A612" s="14" t="str">
        <f>IF(D612="","",COUNTA($D$20:D612)&amp;"")</f>
        <v/>
      </c>
      <c r="B612" s="13" t="s">
        <v>29</v>
      </c>
      <c r="C612" s="13">
        <f>COUNTA(C613:C615)</f>
        <v>3</v>
      </c>
      <c r="D612" s="13"/>
      <c r="E612" s="13"/>
      <c r="F612" s="13"/>
      <c r="G612" s="15">
        <f>SUM(G613:G615)</f>
        <v>65650</v>
      </c>
      <c r="H612" s="15">
        <f>SUM(H613:H615)</f>
        <v>4600</v>
      </c>
      <c r="I612" s="13"/>
      <c r="J612" s="13"/>
      <c r="K612" s="13"/>
      <c r="L612" s="13"/>
      <c r="M612" s="13"/>
      <c r="N612" s="13"/>
      <c r="O612" s="13"/>
      <c r="P612" s="13"/>
    </row>
    <row r="613" spans="1:16" s="3" customFormat="1" ht="90">
      <c r="A613" s="14" t="str">
        <f>IF(D613="","",COUNTA($D$20:D613)&amp;"")</f>
        <v>485</v>
      </c>
      <c r="B613" s="13" t="s">
        <v>2939</v>
      </c>
      <c r="C613" s="13" t="s">
        <v>2940</v>
      </c>
      <c r="D613" s="13" t="s">
        <v>2552</v>
      </c>
      <c r="E613" s="13" t="s">
        <v>183</v>
      </c>
      <c r="F613" s="16" t="s">
        <v>2941</v>
      </c>
      <c r="G613" s="15">
        <v>43000</v>
      </c>
      <c r="H613" s="15">
        <v>2800</v>
      </c>
      <c r="I613" s="13" t="s">
        <v>185</v>
      </c>
      <c r="J613" s="13" t="s">
        <v>38</v>
      </c>
      <c r="K613" s="13" t="s">
        <v>148</v>
      </c>
      <c r="L613" s="19">
        <v>45047</v>
      </c>
      <c r="M613" s="17" t="s">
        <v>2942</v>
      </c>
      <c r="N613" s="17" t="s">
        <v>2943</v>
      </c>
      <c r="O613" s="17" t="s">
        <v>90</v>
      </c>
      <c r="P613" s="17" t="s">
        <v>90</v>
      </c>
    </row>
    <row r="614" spans="1:16" s="3" customFormat="1" ht="45">
      <c r="A614" s="14" t="str">
        <f>IF(D614="","",COUNTA($D$20:D614)&amp;"")</f>
        <v>486</v>
      </c>
      <c r="B614" s="13" t="s">
        <v>2944</v>
      </c>
      <c r="C614" s="13" t="s">
        <v>199</v>
      </c>
      <c r="D614" s="13" t="s">
        <v>315</v>
      </c>
      <c r="E614" s="13" t="s">
        <v>117</v>
      </c>
      <c r="F614" s="16" t="s">
        <v>2945</v>
      </c>
      <c r="G614" s="15">
        <v>16500</v>
      </c>
      <c r="H614" s="15">
        <v>1200</v>
      </c>
      <c r="I614" s="13" t="s">
        <v>185</v>
      </c>
      <c r="J614" s="13" t="s">
        <v>38</v>
      </c>
      <c r="K614" s="13" t="s">
        <v>148</v>
      </c>
      <c r="L614" s="17" t="s">
        <v>90</v>
      </c>
      <c r="M614" s="17" t="s">
        <v>2946</v>
      </c>
      <c r="N614" s="17" t="s">
        <v>2947</v>
      </c>
      <c r="O614" s="17" t="s">
        <v>2948</v>
      </c>
      <c r="P614" s="17" t="s">
        <v>2949</v>
      </c>
    </row>
    <row r="615" spans="1:16" s="3" customFormat="1" ht="45">
      <c r="A615" s="14" t="str">
        <f>IF(D615="","",COUNTA($D$20:D615)&amp;"")</f>
        <v>487</v>
      </c>
      <c r="B615" s="13" t="s">
        <v>2950</v>
      </c>
      <c r="C615" s="13" t="s">
        <v>1912</v>
      </c>
      <c r="D615" s="13" t="s">
        <v>458</v>
      </c>
      <c r="E615" s="13" t="s">
        <v>230</v>
      </c>
      <c r="F615" s="16" t="s">
        <v>2951</v>
      </c>
      <c r="G615" s="15">
        <v>6150</v>
      </c>
      <c r="H615" s="15">
        <v>600</v>
      </c>
      <c r="I615" s="13" t="s">
        <v>287</v>
      </c>
      <c r="J615" s="13" t="s">
        <v>38</v>
      </c>
      <c r="K615" s="13" t="s">
        <v>148</v>
      </c>
      <c r="L615" s="19">
        <v>45261</v>
      </c>
      <c r="M615" s="17" t="s">
        <v>2952</v>
      </c>
      <c r="N615" s="17" t="s">
        <v>2953</v>
      </c>
      <c r="O615" s="17" t="s">
        <v>2954</v>
      </c>
      <c r="P615" s="17" t="s">
        <v>712</v>
      </c>
    </row>
    <row r="616" spans="1:16" s="3" customFormat="1" ht="22.5">
      <c r="A616" s="14" t="str">
        <f>IF(D616="","",COUNTA($D$20:D616)&amp;"")</f>
        <v/>
      </c>
      <c r="B616" s="13" t="s">
        <v>2955</v>
      </c>
      <c r="C616" s="13">
        <f>C617+C624</f>
        <v>9</v>
      </c>
      <c r="D616" s="13"/>
      <c r="E616" s="13"/>
      <c r="F616" s="13"/>
      <c r="G616" s="15">
        <f>G617+G624</f>
        <v>443456</v>
      </c>
      <c r="H616" s="15">
        <f>H617+H624</f>
        <v>82500</v>
      </c>
      <c r="I616" s="13"/>
      <c r="J616" s="13"/>
      <c r="K616" s="13"/>
      <c r="L616" s="13"/>
      <c r="M616" s="13"/>
      <c r="N616" s="13"/>
      <c r="O616" s="13"/>
      <c r="P616" s="13"/>
    </row>
    <row r="617" spans="1:16" s="3" customFormat="1" ht="22.5">
      <c r="A617" s="14" t="str">
        <f>IF(D617="","",COUNTA($D$20:D617)&amp;"")</f>
        <v/>
      </c>
      <c r="B617" s="13" t="s">
        <v>27</v>
      </c>
      <c r="C617" s="13">
        <f>COUNTA(C618:C623)</f>
        <v>6</v>
      </c>
      <c r="D617" s="13"/>
      <c r="E617" s="13"/>
      <c r="F617" s="13"/>
      <c r="G617" s="15">
        <f>SUM(G618:G623)</f>
        <v>296900</v>
      </c>
      <c r="H617" s="15">
        <f>SUM(H618:H623)</f>
        <v>44500</v>
      </c>
      <c r="I617" s="13"/>
      <c r="J617" s="13"/>
      <c r="K617" s="13"/>
      <c r="L617" s="13"/>
      <c r="M617" s="13"/>
      <c r="N617" s="13"/>
      <c r="O617" s="13"/>
      <c r="P617" s="13"/>
    </row>
    <row r="618" spans="1:16" s="3" customFormat="1" ht="90">
      <c r="A618" s="14" t="str">
        <f>IF(D618="","",COUNTA($D$20:D618)&amp;"")</f>
        <v>488</v>
      </c>
      <c r="B618" s="13" t="s">
        <v>2956</v>
      </c>
      <c r="C618" s="13" t="s">
        <v>343</v>
      </c>
      <c r="D618" s="13" t="s">
        <v>344</v>
      </c>
      <c r="E618" s="13" t="s">
        <v>345</v>
      </c>
      <c r="F618" s="16" t="s">
        <v>2957</v>
      </c>
      <c r="G618" s="15">
        <v>254300</v>
      </c>
      <c r="H618" s="15">
        <v>30000</v>
      </c>
      <c r="I618" s="15" t="s">
        <v>78</v>
      </c>
      <c r="J618" s="13" t="s">
        <v>1421</v>
      </c>
      <c r="K618" s="13" t="s">
        <v>39</v>
      </c>
      <c r="L618" s="19">
        <v>45170</v>
      </c>
      <c r="M618" s="19" t="s">
        <v>2958</v>
      </c>
      <c r="N618" s="19" t="s">
        <v>2958</v>
      </c>
      <c r="O618" s="19" t="s">
        <v>2808</v>
      </c>
      <c r="P618" s="19" t="s">
        <v>2959</v>
      </c>
    </row>
    <row r="619" spans="1:16" s="3" customFormat="1" ht="112.5">
      <c r="A619" s="14" t="str">
        <f>IF(D619="","",COUNTA($D$20:D619)&amp;"")</f>
        <v>489</v>
      </c>
      <c r="B619" s="13" t="s">
        <v>2960</v>
      </c>
      <c r="C619" s="13" t="s">
        <v>2961</v>
      </c>
      <c r="D619" s="13" t="s">
        <v>344</v>
      </c>
      <c r="E619" s="13" t="s">
        <v>345</v>
      </c>
      <c r="F619" s="16" t="s">
        <v>2962</v>
      </c>
      <c r="G619" s="15">
        <v>22000</v>
      </c>
      <c r="H619" s="15">
        <v>5000</v>
      </c>
      <c r="I619" s="15" t="s">
        <v>68</v>
      </c>
      <c r="J619" s="13" t="s">
        <v>38</v>
      </c>
      <c r="K619" s="13" t="s">
        <v>39</v>
      </c>
      <c r="L619" s="19">
        <v>45170</v>
      </c>
      <c r="M619" s="19" t="s">
        <v>2963</v>
      </c>
      <c r="N619" s="19" t="s">
        <v>2964</v>
      </c>
      <c r="O619" s="19" t="s">
        <v>2965</v>
      </c>
      <c r="P619" s="19" t="s">
        <v>2966</v>
      </c>
    </row>
    <row r="620" spans="1:16" s="3" customFormat="1" ht="67.5">
      <c r="A620" s="14" t="str">
        <f>IF(D620="","",COUNTA($D$20:D620)&amp;"")</f>
        <v>490</v>
      </c>
      <c r="B620" s="13" t="s">
        <v>2967</v>
      </c>
      <c r="C620" s="13" t="s">
        <v>343</v>
      </c>
      <c r="D620" s="13" t="s">
        <v>344</v>
      </c>
      <c r="E620" s="13" t="s">
        <v>345</v>
      </c>
      <c r="F620" s="16" t="s">
        <v>2968</v>
      </c>
      <c r="G620" s="15">
        <v>5000</v>
      </c>
      <c r="H620" s="15">
        <v>1000</v>
      </c>
      <c r="I620" s="13" t="s">
        <v>68</v>
      </c>
      <c r="J620" s="13" t="s">
        <v>1421</v>
      </c>
      <c r="K620" s="13" t="s">
        <v>39</v>
      </c>
      <c r="L620" s="19">
        <v>44986</v>
      </c>
      <c r="M620" s="19" t="s">
        <v>2969</v>
      </c>
      <c r="N620" s="19" t="s">
        <v>2970</v>
      </c>
      <c r="O620" s="19" t="s">
        <v>2971</v>
      </c>
      <c r="P620" s="19" t="s">
        <v>2972</v>
      </c>
    </row>
    <row r="621" spans="1:16" s="3" customFormat="1" ht="67.5">
      <c r="A621" s="14" t="str">
        <f>IF(D621="","",COUNTA($D$20:D621)&amp;"")</f>
        <v>491</v>
      </c>
      <c r="B621" s="13" t="s">
        <v>2973</v>
      </c>
      <c r="C621" s="13" t="s">
        <v>2833</v>
      </c>
      <c r="D621" s="13" t="s">
        <v>75</v>
      </c>
      <c r="E621" s="13" t="s">
        <v>183</v>
      </c>
      <c r="F621" s="16" t="s">
        <v>2974</v>
      </c>
      <c r="G621" s="15">
        <v>5600</v>
      </c>
      <c r="H621" s="15">
        <v>2000</v>
      </c>
      <c r="I621" s="15" t="s">
        <v>321</v>
      </c>
      <c r="J621" s="13" t="s">
        <v>38</v>
      </c>
      <c r="K621" s="13" t="s">
        <v>39</v>
      </c>
      <c r="L621" s="20">
        <v>45170</v>
      </c>
      <c r="M621" s="20" t="s">
        <v>2848</v>
      </c>
      <c r="N621" s="20" t="s">
        <v>2975</v>
      </c>
      <c r="O621" s="20" t="s">
        <v>2976</v>
      </c>
      <c r="P621" s="20" t="s">
        <v>2977</v>
      </c>
    </row>
    <row r="622" spans="1:16" s="3" customFormat="1" ht="112.5">
      <c r="A622" s="14" t="str">
        <f>IF(D622="","",COUNTA($D$20:D622)&amp;"")</f>
        <v>492</v>
      </c>
      <c r="B622" s="13" t="s">
        <v>2978</v>
      </c>
      <c r="C622" s="13" t="s">
        <v>1182</v>
      </c>
      <c r="D622" s="13" t="s">
        <v>1132</v>
      </c>
      <c r="E622" s="13" t="s">
        <v>117</v>
      </c>
      <c r="F622" s="16" t="s">
        <v>2979</v>
      </c>
      <c r="G622" s="15">
        <v>5000</v>
      </c>
      <c r="H622" s="15">
        <v>3000</v>
      </c>
      <c r="I622" s="13" t="s">
        <v>321</v>
      </c>
      <c r="J622" s="13" t="s">
        <v>38</v>
      </c>
      <c r="K622" s="13" t="s">
        <v>39</v>
      </c>
      <c r="L622" s="19">
        <v>45170</v>
      </c>
      <c r="M622" s="19" t="s">
        <v>2980</v>
      </c>
      <c r="N622" s="19" t="s">
        <v>2981</v>
      </c>
      <c r="O622" s="19" t="s">
        <v>2982</v>
      </c>
      <c r="P622" s="19" t="s">
        <v>2983</v>
      </c>
    </row>
    <row r="623" spans="1:16" s="3" customFormat="1" ht="157.5">
      <c r="A623" s="14" t="str">
        <f>IF(D623="","",COUNTA($D$20:D623)&amp;"")</f>
        <v>493</v>
      </c>
      <c r="B623" s="13" t="s">
        <v>2984</v>
      </c>
      <c r="C623" s="13" t="s">
        <v>2985</v>
      </c>
      <c r="D623" s="13" t="s">
        <v>344</v>
      </c>
      <c r="E623" s="13" t="s">
        <v>345</v>
      </c>
      <c r="F623" s="16" t="s">
        <v>2986</v>
      </c>
      <c r="G623" s="15">
        <v>5000</v>
      </c>
      <c r="H623" s="15">
        <v>3500</v>
      </c>
      <c r="I623" s="15" t="s">
        <v>68</v>
      </c>
      <c r="J623" s="13" t="s">
        <v>38</v>
      </c>
      <c r="K623" s="13" t="s">
        <v>39</v>
      </c>
      <c r="L623" s="19">
        <v>45170</v>
      </c>
      <c r="M623" s="19" t="s">
        <v>2987</v>
      </c>
      <c r="N623" s="19" t="s">
        <v>2988</v>
      </c>
      <c r="O623" s="19" t="s">
        <v>2989</v>
      </c>
      <c r="P623" s="19" t="s">
        <v>2990</v>
      </c>
    </row>
    <row r="624" spans="1:16" s="3" customFormat="1" ht="22.5">
      <c r="A624" s="14" t="str">
        <f>IF(D624="","",COUNTA($D$20:D624)&amp;"")</f>
        <v/>
      </c>
      <c r="B624" s="13" t="s">
        <v>28</v>
      </c>
      <c r="C624" s="13">
        <f>COUNTA(C625:C627)</f>
        <v>3</v>
      </c>
      <c r="D624" s="13"/>
      <c r="E624" s="13"/>
      <c r="F624" s="13"/>
      <c r="G624" s="15">
        <f>SUM(G625:G627)</f>
        <v>146556</v>
      </c>
      <c r="H624" s="15">
        <f>SUM(H625:H627)</f>
        <v>38000</v>
      </c>
      <c r="I624" s="15"/>
      <c r="J624" s="13"/>
      <c r="K624" s="13"/>
      <c r="L624" s="13"/>
      <c r="M624" s="13"/>
      <c r="N624" s="13"/>
      <c r="O624" s="13"/>
      <c r="P624" s="13"/>
    </row>
    <row r="625" spans="1:16" s="3" customFormat="1" ht="45">
      <c r="A625" s="14" t="str">
        <f>IF(D625="","",COUNTA($D$20:D625)&amp;"")</f>
        <v>494</v>
      </c>
      <c r="B625" s="13" t="s">
        <v>2991</v>
      </c>
      <c r="C625" s="13" t="s">
        <v>64</v>
      </c>
      <c r="D625" s="13" t="s">
        <v>579</v>
      </c>
      <c r="E625" s="13" t="s">
        <v>183</v>
      </c>
      <c r="F625" s="16" t="s">
        <v>2992</v>
      </c>
      <c r="G625" s="15">
        <v>81056</v>
      </c>
      <c r="H625" s="15">
        <v>30000</v>
      </c>
      <c r="I625" s="13" t="s">
        <v>88</v>
      </c>
      <c r="J625" s="13" t="s">
        <v>38</v>
      </c>
      <c r="K625" s="13" t="s">
        <v>1315</v>
      </c>
      <c r="L625" s="17" t="s">
        <v>90</v>
      </c>
      <c r="M625" s="17" t="s">
        <v>2993</v>
      </c>
      <c r="N625" s="17" t="s">
        <v>2993</v>
      </c>
      <c r="O625" s="17" t="s">
        <v>2700</v>
      </c>
      <c r="P625" s="17" t="s">
        <v>39</v>
      </c>
    </row>
    <row r="626" spans="1:16" s="3" customFormat="1" ht="112.5">
      <c r="A626" s="14" t="str">
        <f>IF(D626="","",COUNTA($D$20:D626)&amp;"")</f>
        <v>495</v>
      </c>
      <c r="B626" s="13" t="s">
        <v>2994</v>
      </c>
      <c r="C626" s="13" t="s">
        <v>383</v>
      </c>
      <c r="D626" s="13" t="s">
        <v>261</v>
      </c>
      <c r="E626" s="13" t="s">
        <v>385</v>
      </c>
      <c r="F626" s="16" t="s">
        <v>2995</v>
      </c>
      <c r="G626" s="15">
        <v>50500</v>
      </c>
      <c r="H626" s="15">
        <v>5000</v>
      </c>
      <c r="I626" s="13" t="s">
        <v>88</v>
      </c>
      <c r="J626" s="13" t="s">
        <v>822</v>
      </c>
      <c r="K626" s="13" t="s">
        <v>445</v>
      </c>
      <c r="L626" s="20" t="s">
        <v>90</v>
      </c>
      <c r="M626" s="20" t="s">
        <v>2996</v>
      </c>
      <c r="N626" s="20" t="s">
        <v>2997</v>
      </c>
      <c r="O626" s="20" t="s">
        <v>2998</v>
      </c>
      <c r="P626" s="20" t="s">
        <v>2999</v>
      </c>
    </row>
    <row r="627" spans="1:16" s="3" customFormat="1" ht="180">
      <c r="A627" s="14" t="str">
        <f>IF(D627="","",COUNTA($D$20:D627)&amp;"")</f>
        <v>496</v>
      </c>
      <c r="B627" s="13" t="s">
        <v>3000</v>
      </c>
      <c r="C627" s="13" t="s">
        <v>3001</v>
      </c>
      <c r="D627" s="13" t="s">
        <v>1340</v>
      </c>
      <c r="E627" s="13" t="s">
        <v>416</v>
      </c>
      <c r="F627" s="16" t="s">
        <v>3002</v>
      </c>
      <c r="G627" s="15">
        <v>15000</v>
      </c>
      <c r="H627" s="15">
        <v>3000</v>
      </c>
      <c r="I627" s="13" t="s">
        <v>88</v>
      </c>
      <c r="J627" s="13" t="s">
        <v>38</v>
      </c>
      <c r="K627" s="13" t="s">
        <v>445</v>
      </c>
      <c r="L627" s="17" t="s">
        <v>90</v>
      </c>
      <c r="M627" s="17" t="s">
        <v>3003</v>
      </c>
      <c r="N627" s="17" t="s">
        <v>3004</v>
      </c>
      <c r="O627" s="17" t="s">
        <v>3005</v>
      </c>
      <c r="P627" s="17" t="s">
        <v>3006</v>
      </c>
    </row>
    <row r="628" spans="1:16" s="3" customFormat="1" ht="22.5">
      <c r="A628" s="14" t="str">
        <f>IF(D628="","",COUNTA($D$20:D628)&amp;"")</f>
        <v/>
      </c>
      <c r="B628" s="13" t="s">
        <v>3007</v>
      </c>
      <c r="C628" s="13">
        <f>C629+C670</f>
        <v>87</v>
      </c>
      <c r="D628" s="13"/>
      <c r="E628" s="13"/>
      <c r="F628" s="13"/>
      <c r="G628" s="15">
        <f>G629+G670</f>
        <v>5643588.67</v>
      </c>
      <c r="H628" s="15">
        <f>H629+H670</f>
        <v>896251</v>
      </c>
      <c r="I628" s="13"/>
      <c r="J628" s="13"/>
      <c r="K628" s="13"/>
      <c r="L628" s="13"/>
      <c r="M628" s="13"/>
      <c r="N628" s="13"/>
      <c r="O628" s="13"/>
      <c r="P628" s="13"/>
    </row>
    <row r="629" spans="1:16" s="3" customFormat="1" ht="22.5">
      <c r="A629" s="14" t="str">
        <f>IF(D629="","",COUNTA($D$20:D629)&amp;"")</f>
        <v/>
      </c>
      <c r="B629" s="13" t="s">
        <v>3008</v>
      </c>
      <c r="C629" s="13">
        <f>C630+C639+C660</f>
        <v>37</v>
      </c>
      <c r="D629" s="13"/>
      <c r="E629" s="13"/>
      <c r="F629" s="13"/>
      <c r="G629" s="15">
        <f>G630+G639+G660</f>
        <v>2294655.38</v>
      </c>
      <c r="H629" s="15">
        <f>H630+H639+H660</f>
        <v>515596</v>
      </c>
      <c r="I629" s="13"/>
      <c r="J629" s="13"/>
      <c r="K629" s="13"/>
      <c r="L629" s="13"/>
      <c r="M629" s="13"/>
      <c r="N629" s="13"/>
      <c r="O629" s="13"/>
      <c r="P629" s="13"/>
    </row>
    <row r="630" spans="1:16" s="3" customFormat="1" ht="22.5">
      <c r="A630" s="14" t="str">
        <f>IF(D630="","",COUNTA($D$20:D630)&amp;"")</f>
        <v/>
      </c>
      <c r="B630" s="13" t="s">
        <v>27</v>
      </c>
      <c r="C630" s="13">
        <f>COUNTA(C631:C638)</f>
        <v>8</v>
      </c>
      <c r="D630" s="13"/>
      <c r="E630" s="13"/>
      <c r="F630" s="13"/>
      <c r="G630" s="15">
        <f>SUM(G631:G638)</f>
        <v>224705</v>
      </c>
      <c r="H630" s="15">
        <f>SUM(H631:H638)</f>
        <v>63696</v>
      </c>
      <c r="I630" s="13"/>
      <c r="J630" s="13"/>
      <c r="K630" s="13"/>
      <c r="L630" s="13"/>
      <c r="M630" s="13"/>
      <c r="N630" s="13"/>
      <c r="O630" s="13"/>
      <c r="P630" s="13"/>
    </row>
    <row r="631" spans="1:16" s="3" customFormat="1" ht="67.5">
      <c r="A631" s="14" t="str">
        <f>IF(D631="","",COUNTA($D$20:D631)&amp;"")</f>
        <v>497</v>
      </c>
      <c r="B631" s="13" t="s">
        <v>3009</v>
      </c>
      <c r="C631" s="13" t="s">
        <v>343</v>
      </c>
      <c r="D631" s="13" t="s">
        <v>344</v>
      </c>
      <c r="E631" s="13" t="s">
        <v>345</v>
      </c>
      <c r="F631" s="16" t="s">
        <v>3010</v>
      </c>
      <c r="G631" s="15">
        <v>63539</v>
      </c>
      <c r="H631" s="15">
        <v>15875</v>
      </c>
      <c r="I631" s="13" t="s">
        <v>68</v>
      </c>
      <c r="J631" s="13" t="s">
        <v>1421</v>
      </c>
      <c r="K631" s="13" t="s">
        <v>39</v>
      </c>
      <c r="L631" s="19">
        <v>45261</v>
      </c>
      <c r="M631" s="19" t="s">
        <v>3011</v>
      </c>
      <c r="N631" s="19" t="s">
        <v>3012</v>
      </c>
      <c r="O631" s="19" t="s">
        <v>3013</v>
      </c>
      <c r="P631" s="19" t="s">
        <v>3014</v>
      </c>
    </row>
    <row r="632" spans="1:16" s="3" customFormat="1" ht="90">
      <c r="A632" s="14" t="str">
        <f>IF(D632="","",COUNTA($D$20:D632)&amp;"")</f>
        <v>498</v>
      </c>
      <c r="B632" s="13" t="s">
        <v>3015</v>
      </c>
      <c r="C632" s="13" t="s">
        <v>383</v>
      </c>
      <c r="D632" s="13" t="s">
        <v>384</v>
      </c>
      <c r="E632" s="13" t="s">
        <v>385</v>
      </c>
      <c r="F632" s="16" t="s">
        <v>3016</v>
      </c>
      <c r="G632" s="15">
        <v>45969</v>
      </c>
      <c r="H632" s="15">
        <v>15000</v>
      </c>
      <c r="I632" s="15" t="s">
        <v>321</v>
      </c>
      <c r="J632" s="13" t="s">
        <v>822</v>
      </c>
      <c r="K632" s="13" t="s">
        <v>39</v>
      </c>
      <c r="L632" s="20">
        <v>45231</v>
      </c>
      <c r="M632" s="20" t="s">
        <v>3017</v>
      </c>
      <c r="N632" s="20" t="s">
        <v>3018</v>
      </c>
      <c r="O632" s="20" t="s">
        <v>3019</v>
      </c>
      <c r="P632" s="20" t="s">
        <v>305</v>
      </c>
    </row>
    <row r="633" spans="1:16" s="3" customFormat="1" ht="67.5">
      <c r="A633" s="14" t="str">
        <f>IF(D633="","",COUNTA($D$20:D633)&amp;"")</f>
        <v>499</v>
      </c>
      <c r="B633" s="13" t="s">
        <v>3020</v>
      </c>
      <c r="C633" s="13" t="s">
        <v>3021</v>
      </c>
      <c r="D633" s="13" t="s">
        <v>579</v>
      </c>
      <c r="E633" s="13" t="s">
        <v>183</v>
      </c>
      <c r="F633" s="16" t="s">
        <v>3022</v>
      </c>
      <c r="G633" s="15">
        <v>38184</v>
      </c>
      <c r="H633" s="15">
        <v>10000</v>
      </c>
      <c r="I633" s="15" t="s">
        <v>68</v>
      </c>
      <c r="J633" s="13" t="s">
        <v>38</v>
      </c>
      <c r="K633" s="13" t="s">
        <v>39</v>
      </c>
      <c r="L633" s="20">
        <v>45108</v>
      </c>
      <c r="M633" s="17" t="s">
        <v>2888</v>
      </c>
      <c r="N633" s="17" t="s">
        <v>1687</v>
      </c>
      <c r="O633" s="17" t="s">
        <v>1573</v>
      </c>
      <c r="P633" s="17" t="s">
        <v>1575</v>
      </c>
    </row>
    <row r="634" spans="1:16" s="3" customFormat="1" ht="45">
      <c r="A634" s="14" t="str">
        <f>IF(D634="","",COUNTA($D$20:D634)&amp;"")</f>
        <v>500</v>
      </c>
      <c r="B634" s="13" t="s">
        <v>3023</v>
      </c>
      <c r="C634" s="13" t="s">
        <v>3024</v>
      </c>
      <c r="D634" s="13" t="s">
        <v>579</v>
      </c>
      <c r="E634" s="13" t="s">
        <v>183</v>
      </c>
      <c r="F634" s="16" t="s">
        <v>3025</v>
      </c>
      <c r="G634" s="15">
        <v>35000</v>
      </c>
      <c r="H634" s="15">
        <v>10000</v>
      </c>
      <c r="I634" s="15" t="s">
        <v>68</v>
      </c>
      <c r="J634" s="13" t="s">
        <v>38</v>
      </c>
      <c r="K634" s="13" t="s">
        <v>39</v>
      </c>
      <c r="L634" s="20">
        <v>45139</v>
      </c>
      <c r="M634" s="17" t="s">
        <v>2888</v>
      </c>
      <c r="N634" s="17" t="s">
        <v>1687</v>
      </c>
      <c r="O634" s="17" t="s">
        <v>1573</v>
      </c>
      <c r="P634" s="17" t="s">
        <v>1575</v>
      </c>
    </row>
    <row r="635" spans="1:16" s="3" customFormat="1" ht="67.5">
      <c r="A635" s="14" t="str">
        <f>IF(D635="","",COUNTA($D$20:D635)&amp;"")</f>
        <v>501</v>
      </c>
      <c r="B635" s="13" t="s">
        <v>3026</v>
      </c>
      <c r="C635" s="13" t="s">
        <v>2833</v>
      </c>
      <c r="D635" s="13" t="s">
        <v>75</v>
      </c>
      <c r="E635" s="13" t="s">
        <v>183</v>
      </c>
      <c r="F635" s="16" t="s">
        <v>3027</v>
      </c>
      <c r="G635" s="15">
        <v>18000</v>
      </c>
      <c r="H635" s="15">
        <v>5000</v>
      </c>
      <c r="I635" s="15" t="s">
        <v>321</v>
      </c>
      <c r="J635" s="13" t="s">
        <v>38</v>
      </c>
      <c r="K635" s="13" t="s">
        <v>39</v>
      </c>
      <c r="L635" s="20">
        <v>45261</v>
      </c>
      <c r="M635" s="20" t="s">
        <v>3028</v>
      </c>
      <c r="N635" s="20" t="s">
        <v>3029</v>
      </c>
      <c r="O635" s="20" t="s">
        <v>2975</v>
      </c>
      <c r="P635" s="20" t="s">
        <v>3030</v>
      </c>
    </row>
    <row r="636" spans="1:16" s="3" customFormat="1" ht="67.5">
      <c r="A636" s="14" t="str">
        <f>IF(D636="","",COUNTA($D$20:D636)&amp;"")</f>
        <v>502</v>
      </c>
      <c r="B636" s="13" t="s">
        <v>3031</v>
      </c>
      <c r="C636" s="13" t="s">
        <v>343</v>
      </c>
      <c r="D636" s="13" t="s">
        <v>344</v>
      </c>
      <c r="E636" s="13" t="s">
        <v>345</v>
      </c>
      <c r="F636" s="16" t="s">
        <v>3032</v>
      </c>
      <c r="G636" s="15">
        <v>12348</v>
      </c>
      <c r="H636" s="15">
        <v>3075</v>
      </c>
      <c r="I636" s="13" t="s">
        <v>68</v>
      </c>
      <c r="J636" s="13" t="s">
        <v>1421</v>
      </c>
      <c r="K636" s="13" t="s">
        <v>39</v>
      </c>
      <c r="L636" s="19">
        <v>44986</v>
      </c>
      <c r="M636" s="19" t="s">
        <v>39</v>
      </c>
      <c r="N636" s="19" t="s">
        <v>3033</v>
      </c>
      <c r="O636" s="19" t="s">
        <v>3034</v>
      </c>
      <c r="P636" s="19" t="s">
        <v>3035</v>
      </c>
    </row>
    <row r="637" spans="1:16" s="3" customFormat="1" ht="90">
      <c r="A637" s="14" t="str">
        <f>IF(D637="","",COUNTA($D$20:D637)&amp;"")</f>
        <v>503</v>
      </c>
      <c r="B637" s="13" t="s">
        <v>3036</v>
      </c>
      <c r="C637" s="13" t="s">
        <v>3037</v>
      </c>
      <c r="D637" s="13" t="s">
        <v>791</v>
      </c>
      <c r="E637" s="13" t="s">
        <v>66</v>
      </c>
      <c r="F637" s="16" t="s">
        <v>3038</v>
      </c>
      <c r="G637" s="15">
        <v>6865</v>
      </c>
      <c r="H637" s="15">
        <v>2746</v>
      </c>
      <c r="I637" s="15" t="s">
        <v>68</v>
      </c>
      <c r="J637" s="13" t="s">
        <v>1265</v>
      </c>
      <c r="K637" s="13" t="s">
        <v>39</v>
      </c>
      <c r="L637" s="20">
        <v>44927</v>
      </c>
      <c r="M637" s="20" t="s">
        <v>3039</v>
      </c>
      <c r="N637" s="20" t="s">
        <v>3040</v>
      </c>
      <c r="O637" s="20" t="s">
        <v>3041</v>
      </c>
      <c r="P637" s="20" t="s">
        <v>3042</v>
      </c>
    </row>
    <row r="638" spans="1:16" s="3" customFormat="1" ht="67.5">
      <c r="A638" s="14" t="str">
        <f>IF(D638="","",COUNTA($D$20:D638)&amp;"")</f>
        <v>504</v>
      </c>
      <c r="B638" s="13" t="s">
        <v>3043</v>
      </c>
      <c r="C638" s="13" t="s">
        <v>343</v>
      </c>
      <c r="D638" s="13" t="s">
        <v>344</v>
      </c>
      <c r="E638" s="13" t="s">
        <v>345</v>
      </c>
      <c r="F638" s="16" t="s">
        <v>3044</v>
      </c>
      <c r="G638" s="15">
        <v>4800</v>
      </c>
      <c r="H638" s="15">
        <v>2000</v>
      </c>
      <c r="I638" s="13" t="s">
        <v>68</v>
      </c>
      <c r="J638" s="13" t="s">
        <v>1421</v>
      </c>
      <c r="K638" s="13" t="s">
        <v>39</v>
      </c>
      <c r="L638" s="19">
        <v>44986</v>
      </c>
      <c r="M638" s="19" t="s">
        <v>39</v>
      </c>
      <c r="N638" s="19" t="s">
        <v>3045</v>
      </c>
      <c r="O638" s="19" t="s">
        <v>3046</v>
      </c>
      <c r="P638" s="19" t="s">
        <v>3047</v>
      </c>
    </row>
    <row r="639" spans="1:16" s="3" customFormat="1" ht="22.5">
      <c r="A639" s="14" t="str">
        <f>IF(D639="","",COUNTA($D$20:D639)&amp;"")</f>
        <v/>
      </c>
      <c r="B639" s="13" t="s">
        <v>28</v>
      </c>
      <c r="C639" s="13">
        <f>COUNTA(C640:C659)</f>
        <v>20</v>
      </c>
      <c r="D639" s="13"/>
      <c r="E639" s="13"/>
      <c r="F639" s="13"/>
      <c r="G639" s="15">
        <f>SUM(G640:G659)</f>
        <v>1485015</v>
      </c>
      <c r="H639" s="15">
        <f>SUM(H640:H659)</f>
        <v>310300</v>
      </c>
      <c r="I639" s="15"/>
      <c r="J639" s="13"/>
      <c r="K639" s="13"/>
      <c r="L639" s="13"/>
      <c r="M639" s="13"/>
      <c r="N639" s="13"/>
      <c r="O639" s="13"/>
      <c r="P639" s="13"/>
    </row>
    <row r="640" spans="1:16" s="3" customFormat="1" ht="112.5">
      <c r="A640" s="14" t="str">
        <f>IF(D640="","",COUNTA($D$20:D640)&amp;"")</f>
        <v>505</v>
      </c>
      <c r="B640" s="13" t="s">
        <v>3048</v>
      </c>
      <c r="C640" s="13" t="s">
        <v>64</v>
      </c>
      <c r="D640" s="13" t="s">
        <v>3049</v>
      </c>
      <c r="E640" s="13" t="s">
        <v>230</v>
      </c>
      <c r="F640" s="16" t="s">
        <v>3050</v>
      </c>
      <c r="G640" s="15">
        <v>300000</v>
      </c>
      <c r="H640" s="15">
        <v>15000</v>
      </c>
      <c r="I640" s="13" t="s">
        <v>88</v>
      </c>
      <c r="J640" s="13" t="s">
        <v>38</v>
      </c>
      <c r="K640" s="13" t="s">
        <v>89</v>
      </c>
      <c r="L640" s="17" t="s">
        <v>90</v>
      </c>
      <c r="M640" s="17" t="s">
        <v>3051</v>
      </c>
      <c r="N640" s="17" t="s">
        <v>3052</v>
      </c>
      <c r="O640" s="17" t="s">
        <v>3053</v>
      </c>
      <c r="P640" s="17" t="s">
        <v>3054</v>
      </c>
    </row>
    <row r="641" spans="1:16" s="3" customFormat="1" ht="67.5">
      <c r="A641" s="14" t="str">
        <f>IF(D641="","",COUNTA($D$20:D641)&amp;"")</f>
        <v>506</v>
      </c>
      <c r="B641" s="13" t="s">
        <v>3055</v>
      </c>
      <c r="C641" s="13" t="s">
        <v>3056</v>
      </c>
      <c r="D641" s="13" t="s">
        <v>458</v>
      </c>
      <c r="E641" s="13" t="s">
        <v>230</v>
      </c>
      <c r="F641" s="16" t="s">
        <v>3057</v>
      </c>
      <c r="G641" s="15">
        <v>150000</v>
      </c>
      <c r="H641" s="15">
        <v>40000</v>
      </c>
      <c r="I641" s="13" t="s">
        <v>253</v>
      </c>
      <c r="J641" s="13" t="s">
        <v>38</v>
      </c>
      <c r="K641" s="13" t="s">
        <v>3058</v>
      </c>
      <c r="L641" s="19" t="s">
        <v>90</v>
      </c>
      <c r="M641" s="17" t="s">
        <v>3059</v>
      </c>
      <c r="N641" s="17" t="s">
        <v>1808</v>
      </c>
      <c r="O641" s="17" t="s">
        <v>1808</v>
      </c>
      <c r="P641" s="17" t="s">
        <v>3060</v>
      </c>
    </row>
    <row r="642" spans="1:16" s="3" customFormat="1" ht="157.5">
      <c r="A642" s="14" t="str">
        <f>IF(D642="","",COUNTA($D$20:D642)&amp;"")</f>
        <v>507</v>
      </c>
      <c r="B642" s="13" t="s">
        <v>3061</v>
      </c>
      <c r="C642" s="13" t="s">
        <v>64</v>
      </c>
      <c r="D642" s="13" t="s">
        <v>783</v>
      </c>
      <c r="E642" s="13" t="s">
        <v>270</v>
      </c>
      <c r="F642" s="16" t="s">
        <v>3062</v>
      </c>
      <c r="G642" s="15">
        <v>136903</v>
      </c>
      <c r="H642" s="15">
        <v>34800</v>
      </c>
      <c r="I642" s="13" t="s">
        <v>253</v>
      </c>
      <c r="J642" s="13" t="s">
        <v>169</v>
      </c>
      <c r="K642" s="13" t="s">
        <v>264</v>
      </c>
      <c r="L642" s="17" t="s">
        <v>90</v>
      </c>
      <c r="M642" s="22" t="s">
        <v>3063</v>
      </c>
      <c r="N642" s="22" t="s">
        <v>3064</v>
      </c>
      <c r="O642" s="22" t="s">
        <v>3065</v>
      </c>
      <c r="P642" s="22" t="s">
        <v>3066</v>
      </c>
    </row>
    <row r="643" spans="1:16" s="3" customFormat="1" ht="135">
      <c r="A643" s="14" t="str">
        <f>IF(D643="","",COUNTA($D$20:D643)&amp;"")</f>
        <v>508</v>
      </c>
      <c r="B643" s="13" t="s">
        <v>3067</v>
      </c>
      <c r="C643" s="13" t="s">
        <v>383</v>
      </c>
      <c r="D643" s="13" t="s">
        <v>783</v>
      </c>
      <c r="E643" s="13" t="s">
        <v>270</v>
      </c>
      <c r="F643" s="16" t="s">
        <v>3068</v>
      </c>
      <c r="G643" s="15">
        <v>128208</v>
      </c>
      <c r="H643" s="15">
        <v>35000</v>
      </c>
      <c r="I643" s="13" t="s">
        <v>88</v>
      </c>
      <c r="J643" s="13" t="s">
        <v>169</v>
      </c>
      <c r="K643" s="13" t="s">
        <v>445</v>
      </c>
      <c r="L643" s="17" t="s">
        <v>90</v>
      </c>
      <c r="M643" s="17" t="s">
        <v>3069</v>
      </c>
      <c r="N643" s="17" t="s">
        <v>3070</v>
      </c>
      <c r="O643" s="17" t="s">
        <v>3071</v>
      </c>
      <c r="P643" s="17" t="s">
        <v>3072</v>
      </c>
    </row>
    <row r="644" spans="1:16" s="3" customFormat="1" ht="90">
      <c r="A644" s="14" t="str">
        <f>IF(D644="","",COUNTA($D$20:D644)&amp;"")</f>
        <v>509</v>
      </c>
      <c r="B644" s="13" t="s">
        <v>3073</v>
      </c>
      <c r="C644" s="13" t="s">
        <v>2934</v>
      </c>
      <c r="D644" s="13" t="s">
        <v>791</v>
      </c>
      <c r="E644" s="13" t="s">
        <v>66</v>
      </c>
      <c r="F644" s="16" t="s">
        <v>3074</v>
      </c>
      <c r="G644" s="15">
        <v>107819</v>
      </c>
      <c r="H644" s="15">
        <v>2000</v>
      </c>
      <c r="I644" s="15" t="s">
        <v>875</v>
      </c>
      <c r="J644" s="13" t="s">
        <v>38</v>
      </c>
      <c r="K644" s="13" t="s">
        <v>3075</v>
      </c>
      <c r="L644" s="20" t="s">
        <v>90</v>
      </c>
      <c r="M644" s="20" t="s">
        <v>3076</v>
      </c>
      <c r="N644" s="20" t="s">
        <v>3076</v>
      </c>
      <c r="O644" s="20" t="s">
        <v>3077</v>
      </c>
      <c r="P644" s="17" t="s">
        <v>3075</v>
      </c>
    </row>
    <row r="645" spans="1:16" s="3" customFormat="1" ht="112.5">
      <c r="A645" s="14" t="str">
        <f>IF(D645="","",COUNTA($D$20:D645)&amp;"")</f>
        <v>510</v>
      </c>
      <c r="B645" s="13" t="s">
        <v>3078</v>
      </c>
      <c r="C645" s="13" t="s">
        <v>383</v>
      </c>
      <c r="D645" s="13" t="s">
        <v>783</v>
      </c>
      <c r="E645" s="13" t="s">
        <v>270</v>
      </c>
      <c r="F645" s="16" t="s">
        <v>3079</v>
      </c>
      <c r="G645" s="15">
        <v>108875</v>
      </c>
      <c r="H645" s="15">
        <v>30000</v>
      </c>
      <c r="I645" s="13" t="s">
        <v>88</v>
      </c>
      <c r="J645" s="13" t="s">
        <v>169</v>
      </c>
      <c r="K645" s="13" t="s">
        <v>445</v>
      </c>
      <c r="L645" s="17" t="s">
        <v>90</v>
      </c>
      <c r="M645" s="17" t="s">
        <v>3080</v>
      </c>
      <c r="N645" s="17" t="s">
        <v>3081</v>
      </c>
      <c r="O645" s="17" t="s">
        <v>3082</v>
      </c>
      <c r="P645" s="17" t="s">
        <v>3083</v>
      </c>
    </row>
    <row r="646" spans="1:16" s="3" customFormat="1" ht="90">
      <c r="A646" s="14" t="str">
        <f>IF(D646="","",COUNTA($D$20:D646)&amp;"")</f>
        <v>511</v>
      </c>
      <c r="B646" s="13" t="s">
        <v>3084</v>
      </c>
      <c r="C646" s="13" t="s">
        <v>383</v>
      </c>
      <c r="D646" s="13" t="s">
        <v>261</v>
      </c>
      <c r="E646" s="13" t="s">
        <v>385</v>
      </c>
      <c r="F646" s="16" t="s">
        <v>3085</v>
      </c>
      <c r="G646" s="15">
        <v>85760</v>
      </c>
      <c r="H646" s="15">
        <v>25000</v>
      </c>
      <c r="I646" s="13" t="s">
        <v>88</v>
      </c>
      <c r="J646" s="13" t="s">
        <v>169</v>
      </c>
      <c r="K646" s="13" t="s">
        <v>445</v>
      </c>
      <c r="L646" s="17" t="s">
        <v>90</v>
      </c>
      <c r="M646" s="17" t="s">
        <v>3086</v>
      </c>
      <c r="N646" s="17" t="s">
        <v>3087</v>
      </c>
      <c r="O646" s="17" t="s">
        <v>3088</v>
      </c>
      <c r="P646" s="17" t="s">
        <v>3089</v>
      </c>
    </row>
    <row r="647" spans="1:16" s="3" customFormat="1" ht="67.5">
      <c r="A647" s="14" t="str">
        <f>IF(D647="","",COUNTA($D$20:D647)&amp;"")</f>
        <v>512</v>
      </c>
      <c r="B647" s="13" t="s">
        <v>3090</v>
      </c>
      <c r="C647" s="13" t="s">
        <v>3091</v>
      </c>
      <c r="D647" s="13" t="s">
        <v>261</v>
      </c>
      <c r="E647" s="13" t="s">
        <v>262</v>
      </c>
      <c r="F647" s="16" t="s">
        <v>3092</v>
      </c>
      <c r="G647" s="15">
        <v>65000</v>
      </c>
      <c r="H647" s="15">
        <v>20000</v>
      </c>
      <c r="I647" s="13" t="s">
        <v>88</v>
      </c>
      <c r="J647" s="13" t="s">
        <v>38</v>
      </c>
      <c r="K647" s="13" t="s">
        <v>3093</v>
      </c>
      <c r="L647" s="17" t="s">
        <v>3094</v>
      </c>
      <c r="M647" s="17" t="s">
        <v>3095</v>
      </c>
      <c r="N647" s="17" t="s">
        <v>148</v>
      </c>
      <c r="O647" s="17" t="s">
        <v>3096</v>
      </c>
      <c r="P647" s="17" t="s">
        <v>3096</v>
      </c>
    </row>
    <row r="648" spans="1:16" s="3" customFormat="1" ht="67.5">
      <c r="A648" s="14" t="str">
        <f>IF(D648="","",COUNTA($D$20:D648)&amp;"")</f>
        <v>513</v>
      </c>
      <c r="B648" s="13" t="s">
        <v>3097</v>
      </c>
      <c r="C648" s="13" t="s">
        <v>3098</v>
      </c>
      <c r="D648" s="13" t="s">
        <v>261</v>
      </c>
      <c r="E648" s="13" t="s">
        <v>262</v>
      </c>
      <c r="F648" s="16" t="s">
        <v>3099</v>
      </c>
      <c r="G648" s="15">
        <v>63000</v>
      </c>
      <c r="H648" s="15">
        <v>16000</v>
      </c>
      <c r="I648" s="13" t="s">
        <v>88</v>
      </c>
      <c r="J648" s="13" t="s">
        <v>822</v>
      </c>
      <c r="K648" s="13" t="s">
        <v>264</v>
      </c>
      <c r="L648" s="19" t="s">
        <v>90</v>
      </c>
      <c r="M648" s="17" t="s">
        <v>3100</v>
      </c>
      <c r="N648" s="17" t="s">
        <v>273</v>
      </c>
      <c r="O648" s="17" t="s">
        <v>273</v>
      </c>
      <c r="P648" s="17" t="s">
        <v>1710</v>
      </c>
    </row>
    <row r="649" spans="1:16" s="3" customFormat="1" ht="112.5">
      <c r="A649" s="14" t="str">
        <f>IF(D649="","",COUNTA($D$20:D649)&amp;"")</f>
        <v>514</v>
      </c>
      <c r="B649" s="13" t="s">
        <v>3101</v>
      </c>
      <c r="C649" s="13" t="s">
        <v>383</v>
      </c>
      <c r="D649" s="13" t="s">
        <v>261</v>
      </c>
      <c r="E649" s="13" t="s">
        <v>385</v>
      </c>
      <c r="F649" s="16" t="s">
        <v>3102</v>
      </c>
      <c r="G649" s="15">
        <v>58556</v>
      </c>
      <c r="H649" s="15">
        <v>20000</v>
      </c>
      <c r="I649" s="13" t="s">
        <v>88</v>
      </c>
      <c r="J649" s="13" t="s">
        <v>169</v>
      </c>
      <c r="K649" s="13" t="s">
        <v>445</v>
      </c>
      <c r="L649" s="17" t="s">
        <v>90</v>
      </c>
      <c r="M649" s="17" t="s">
        <v>3103</v>
      </c>
      <c r="N649" s="17" t="s">
        <v>3104</v>
      </c>
      <c r="O649" s="17" t="s">
        <v>3105</v>
      </c>
      <c r="P649" s="17" t="s">
        <v>3106</v>
      </c>
    </row>
    <row r="650" spans="1:16" s="3" customFormat="1" ht="45">
      <c r="A650" s="14" t="str">
        <f>IF(D650="","",COUNTA($D$20:D650)&amp;"")</f>
        <v>515</v>
      </c>
      <c r="B650" s="13" t="s">
        <v>3107</v>
      </c>
      <c r="C650" s="13" t="s">
        <v>3108</v>
      </c>
      <c r="D650" s="13" t="s">
        <v>722</v>
      </c>
      <c r="E650" s="13" t="s">
        <v>145</v>
      </c>
      <c r="F650" s="16" t="s">
        <v>3109</v>
      </c>
      <c r="G650" s="15">
        <v>55800</v>
      </c>
      <c r="H650" s="15">
        <v>15000</v>
      </c>
      <c r="I650" s="15" t="s">
        <v>222</v>
      </c>
      <c r="J650" s="13" t="s">
        <v>1265</v>
      </c>
      <c r="K650" s="13" t="s">
        <v>445</v>
      </c>
      <c r="L650" s="13" t="s">
        <v>90</v>
      </c>
      <c r="M650" s="17" t="s">
        <v>3110</v>
      </c>
      <c r="N650" s="17" t="s">
        <v>3111</v>
      </c>
      <c r="O650" s="17" t="s">
        <v>3112</v>
      </c>
      <c r="P650" s="17" t="s">
        <v>3113</v>
      </c>
    </row>
    <row r="651" spans="1:16" s="3" customFormat="1" ht="67.5">
      <c r="A651" s="14" t="str">
        <f>IF(D651="","",COUNTA($D$20:D651)&amp;"")</f>
        <v>516</v>
      </c>
      <c r="B651" s="13" t="s">
        <v>3114</v>
      </c>
      <c r="C651" s="13" t="s">
        <v>3115</v>
      </c>
      <c r="D651" s="13" t="s">
        <v>458</v>
      </c>
      <c r="E651" s="13" t="s">
        <v>230</v>
      </c>
      <c r="F651" s="16" t="s">
        <v>3116</v>
      </c>
      <c r="G651" s="15">
        <v>50000</v>
      </c>
      <c r="H651" s="15">
        <v>15000</v>
      </c>
      <c r="I651" s="13" t="s">
        <v>88</v>
      </c>
      <c r="J651" s="13" t="s">
        <v>38</v>
      </c>
      <c r="K651" s="13" t="s">
        <v>273</v>
      </c>
      <c r="L651" s="19" t="s">
        <v>90</v>
      </c>
      <c r="M651" s="17" t="s">
        <v>3117</v>
      </c>
      <c r="N651" s="17" t="s">
        <v>3117</v>
      </c>
      <c r="O651" s="17" t="s">
        <v>2731</v>
      </c>
      <c r="P651" s="17" t="s">
        <v>3118</v>
      </c>
    </row>
    <row r="652" spans="1:16" s="3" customFormat="1" ht="67.5">
      <c r="A652" s="14" t="str">
        <f>IF(D652="","",COUNTA($D$20:D652)&amp;"")</f>
        <v>517</v>
      </c>
      <c r="B652" s="13" t="s">
        <v>3119</v>
      </c>
      <c r="C652" s="13" t="s">
        <v>3120</v>
      </c>
      <c r="D652" s="13" t="s">
        <v>783</v>
      </c>
      <c r="E652" s="13" t="s">
        <v>270</v>
      </c>
      <c r="F652" s="16" t="s">
        <v>3121</v>
      </c>
      <c r="G652" s="15">
        <v>32000</v>
      </c>
      <c r="H652" s="15">
        <v>4000</v>
      </c>
      <c r="I652" s="13" t="s">
        <v>88</v>
      </c>
      <c r="J652" s="13" t="s">
        <v>38</v>
      </c>
      <c r="K652" s="13" t="s">
        <v>273</v>
      </c>
      <c r="L652" s="17" t="s">
        <v>90</v>
      </c>
      <c r="M652" s="17" t="s">
        <v>3122</v>
      </c>
      <c r="N652" s="17" t="s">
        <v>3123</v>
      </c>
      <c r="O652" s="17" t="s">
        <v>3124</v>
      </c>
      <c r="P652" s="17" t="s">
        <v>3125</v>
      </c>
    </row>
    <row r="653" spans="1:16" s="3" customFormat="1" ht="67.5">
      <c r="A653" s="14" t="str">
        <f>IF(D653="","",COUNTA($D$20:D653)&amp;"")</f>
        <v>518</v>
      </c>
      <c r="B653" s="13" t="s">
        <v>3126</v>
      </c>
      <c r="C653" s="13" t="s">
        <v>343</v>
      </c>
      <c r="D653" s="13" t="s">
        <v>344</v>
      </c>
      <c r="E653" s="13" t="s">
        <v>345</v>
      </c>
      <c r="F653" s="16" t="s">
        <v>3127</v>
      </c>
      <c r="G653" s="15">
        <v>30047</v>
      </c>
      <c r="H653" s="15">
        <v>9000</v>
      </c>
      <c r="I653" s="13" t="s">
        <v>88</v>
      </c>
      <c r="J653" s="13" t="s">
        <v>169</v>
      </c>
      <c r="K653" s="13" t="s">
        <v>445</v>
      </c>
      <c r="L653" s="17" t="s">
        <v>90</v>
      </c>
      <c r="M653" s="17" t="s">
        <v>3128</v>
      </c>
      <c r="N653" s="17" t="s">
        <v>3129</v>
      </c>
      <c r="O653" s="17" t="s">
        <v>3130</v>
      </c>
      <c r="P653" s="17" t="s">
        <v>3131</v>
      </c>
    </row>
    <row r="654" spans="1:16" s="3" customFormat="1" ht="45">
      <c r="A654" s="14" t="str">
        <f>IF(D654="","",COUNTA($D$20:D654)&amp;"")</f>
        <v>519</v>
      </c>
      <c r="B654" s="13" t="s">
        <v>3132</v>
      </c>
      <c r="C654" s="13" t="s">
        <v>3133</v>
      </c>
      <c r="D654" s="13" t="s">
        <v>579</v>
      </c>
      <c r="E654" s="13" t="s">
        <v>183</v>
      </c>
      <c r="F654" s="16" t="s">
        <v>3134</v>
      </c>
      <c r="G654" s="15">
        <v>27578</v>
      </c>
      <c r="H654" s="15">
        <v>5000</v>
      </c>
      <c r="I654" s="13" t="s">
        <v>88</v>
      </c>
      <c r="J654" s="13" t="s">
        <v>38</v>
      </c>
      <c r="K654" s="13" t="s">
        <v>1833</v>
      </c>
      <c r="L654" s="17" t="s">
        <v>90</v>
      </c>
      <c r="M654" s="17" t="s">
        <v>1682</v>
      </c>
      <c r="N654" s="17" t="s">
        <v>1638</v>
      </c>
      <c r="O654" s="17" t="s">
        <v>1639</v>
      </c>
      <c r="P654" s="17" t="s">
        <v>1674</v>
      </c>
    </row>
    <row r="655" spans="1:16" s="3" customFormat="1" ht="112.5">
      <c r="A655" s="14" t="str">
        <f>IF(D655="","",COUNTA($D$20:D655)&amp;"")</f>
        <v>520</v>
      </c>
      <c r="B655" s="13" t="s">
        <v>3135</v>
      </c>
      <c r="C655" s="13" t="s">
        <v>218</v>
      </c>
      <c r="D655" s="13" t="s">
        <v>783</v>
      </c>
      <c r="E655" s="13" t="s">
        <v>270</v>
      </c>
      <c r="F655" s="16" t="s">
        <v>3136</v>
      </c>
      <c r="G655" s="15">
        <v>25000</v>
      </c>
      <c r="H655" s="15">
        <v>10000</v>
      </c>
      <c r="I655" s="13" t="s">
        <v>88</v>
      </c>
      <c r="J655" s="13" t="s">
        <v>38</v>
      </c>
      <c r="K655" s="13" t="s">
        <v>1342</v>
      </c>
      <c r="L655" s="17" t="s">
        <v>90</v>
      </c>
      <c r="M655" s="17" t="s">
        <v>3137</v>
      </c>
      <c r="N655" s="17" t="s">
        <v>3138</v>
      </c>
      <c r="O655" s="17" t="s">
        <v>3139</v>
      </c>
      <c r="P655" s="17" t="s">
        <v>3140</v>
      </c>
    </row>
    <row r="656" spans="1:16" s="3" customFormat="1" ht="45">
      <c r="A656" s="14" t="str">
        <f>IF(D656="","",COUNTA($D$20:D656)&amp;"")</f>
        <v>521</v>
      </c>
      <c r="B656" s="13" t="s">
        <v>3141</v>
      </c>
      <c r="C656" s="13" t="s">
        <v>383</v>
      </c>
      <c r="D656" s="13" t="s">
        <v>783</v>
      </c>
      <c r="E656" s="13" t="s">
        <v>270</v>
      </c>
      <c r="F656" s="16" t="s">
        <v>3142</v>
      </c>
      <c r="G656" s="15">
        <v>21696</v>
      </c>
      <c r="H656" s="15">
        <v>4500</v>
      </c>
      <c r="I656" s="13" t="s">
        <v>88</v>
      </c>
      <c r="J656" s="13" t="s">
        <v>38</v>
      </c>
      <c r="K656" s="13" t="s">
        <v>273</v>
      </c>
      <c r="L656" s="17" t="s">
        <v>90</v>
      </c>
      <c r="M656" s="17" t="s">
        <v>3143</v>
      </c>
      <c r="N656" s="17" t="s">
        <v>3144</v>
      </c>
      <c r="O656" s="17" t="s">
        <v>3145</v>
      </c>
      <c r="P656" s="17" t="s">
        <v>3146</v>
      </c>
    </row>
    <row r="657" spans="1:16" s="3" customFormat="1" ht="135">
      <c r="A657" s="14" t="str">
        <f>IF(D657="","",COUNTA($D$20:D657)&amp;"")</f>
        <v>522</v>
      </c>
      <c r="B657" s="13" t="s">
        <v>3147</v>
      </c>
      <c r="C657" s="13" t="s">
        <v>3148</v>
      </c>
      <c r="D657" s="13" t="s">
        <v>722</v>
      </c>
      <c r="E657" s="13" t="s">
        <v>145</v>
      </c>
      <c r="F657" s="16" t="s">
        <v>3149</v>
      </c>
      <c r="G657" s="15">
        <v>16773</v>
      </c>
      <c r="H657" s="15">
        <v>4000</v>
      </c>
      <c r="I657" s="13" t="s">
        <v>253</v>
      </c>
      <c r="J657" s="13" t="s">
        <v>38</v>
      </c>
      <c r="K657" s="13" t="s">
        <v>289</v>
      </c>
      <c r="L657" s="19" t="s">
        <v>90</v>
      </c>
      <c r="M657" s="17" t="s">
        <v>3150</v>
      </c>
      <c r="N657" s="17" t="s">
        <v>3151</v>
      </c>
      <c r="O657" s="17" t="s">
        <v>3152</v>
      </c>
      <c r="P657" s="17" t="s">
        <v>3153</v>
      </c>
    </row>
    <row r="658" spans="1:16" s="3" customFormat="1" ht="45">
      <c r="A658" s="14" t="str">
        <f>IF(D658="","",COUNTA($D$20:D658)&amp;"")</f>
        <v>523</v>
      </c>
      <c r="B658" s="13" t="s">
        <v>3154</v>
      </c>
      <c r="C658" s="13" t="s">
        <v>2833</v>
      </c>
      <c r="D658" s="13" t="s">
        <v>315</v>
      </c>
      <c r="E658" s="13" t="s">
        <v>117</v>
      </c>
      <c r="F658" s="16" t="s">
        <v>3155</v>
      </c>
      <c r="G658" s="15">
        <v>12000</v>
      </c>
      <c r="H658" s="15">
        <v>4000</v>
      </c>
      <c r="I658" s="13" t="s">
        <v>253</v>
      </c>
      <c r="J658" s="13" t="s">
        <v>38</v>
      </c>
      <c r="K658" s="13" t="s">
        <v>377</v>
      </c>
      <c r="L658" s="17" t="s">
        <v>90</v>
      </c>
      <c r="M658" s="17" t="s">
        <v>3156</v>
      </c>
      <c r="N658" s="17" t="s">
        <v>3157</v>
      </c>
      <c r="O658" s="17" t="s">
        <v>3158</v>
      </c>
      <c r="P658" s="17" t="s">
        <v>3159</v>
      </c>
    </row>
    <row r="659" spans="1:16" s="3" customFormat="1" ht="90">
      <c r="A659" s="14" t="str">
        <f>IF(D659="","",COUNTA($D$20:D659)&amp;"")</f>
        <v>524</v>
      </c>
      <c r="B659" s="13" t="s">
        <v>3160</v>
      </c>
      <c r="C659" s="13" t="s">
        <v>3161</v>
      </c>
      <c r="D659" s="13" t="s">
        <v>722</v>
      </c>
      <c r="E659" s="13" t="s">
        <v>145</v>
      </c>
      <c r="F659" s="16" t="s">
        <v>3162</v>
      </c>
      <c r="G659" s="15">
        <v>10000</v>
      </c>
      <c r="H659" s="15">
        <v>2000</v>
      </c>
      <c r="I659" s="13" t="s">
        <v>88</v>
      </c>
      <c r="J659" s="13" t="s">
        <v>38</v>
      </c>
      <c r="K659" s="13" t="s">
        <v>1885</v>
      </c>
      <c r="L659" s="13" t="s">
        <v>90</v>
      </c>
      <c r="M659" s="17" t="s">
        <v>1951</v>
      </c>
      <c r="N659" s="17" t="s">
        <v>3163</v>
      </c>
      <c r="O659" s="17" t="s">
        <v>3164</v>
      </c>
      <c r="P659" s="17" t="s">
        <v>3165</v>
      </c>
    </row>
    <row r="660" spans="1:16" s="3" customFormat="1" ht="22.5">
      <c r="A660" s="14" t="str">
        <f>IF(D660="","",COUNTA($D$20:D660)&amp;"")</f>
        <v/>
      </c>
      <c r="B660" s="17" t="s">
        <v>29</v>
      </c>
      <c r="C660" s="13">
        <f>COUNTA(C661:C669)</f>
        <v>9</v>
      </c>
      <c r="D660" s="13"/>
      <c r="E660" s="13"/>
      <c r="F660" s="13"/>
      <c r="G660" s="15">
        <f>SUM(G661:G669)</f>
        <v>584935.38</v>
      </c>
      <c r="H660" s="15">
        <f>SUM(H661:H669)</f>
        <v>141600</v>
      </c>
      <c r="I660" s="13"/>
      <c r="J660" s="13"/>
      <c r="K660" s="13"/>
      <c r="L660" s="13"/>
      <c r="M660" s="13"/>
      <c r="N660" s="13"/>
      <c r="O660" s="13"/>
      <c r="P660" s="13"/>
    </row>
    <row r="661" spans="1:16" s="3" customFormat="1" ht="90">
      <c r="A661" s="14" t="str">
        <f>IF(D661="","",COUNTA($D$20:D661)&amp;"")</f>
        <v>525</v>
      </c>
      <c r="B661" s="13" t="s">
        <v>3166</v>
      </c>
      <c r="C661" s="13" t="s">
        <v>383</v>
      </c>
      <c r="D661" s="13" t="s">
        <v>261</v>
      </c>
      <c r="E661" s="13" t="s">
        <v>385</v>
      </c>
      <c r="F661" s="16" t="s">
        <v>3167</v>
      </c>
      <c r="G661" s="15">
        <v>142332</v>
      </c>
      <c r="H661" s="15">
        <v>23000</v>
      </c>
      <c r="I661" s="13" t="s">
        <v>287</v>
      </c>
      <c r="J661" s="13" t="s">
        <v>169</v>
      </c>
      <c r="K661" s="13" t="s">
        <v>148</v>
      </c>
      <c r="L661" s="19">
        <v>45261</v>
      </c>
      <c r="M661" s="17" t="s">
        <v>3168</v>
      </c>
      <c r="N661" s="17" t="s">
        <v>3169</v>
      </c>
      <c r="O661" s="17" t="s">
        <v>3170</v>
      </c>
      <c r="P661" s="17" t="s">
        <v>3171</v>
      </c>
    </row>
    <row r="662" spans="1:16" s="3" customFormat="1" ht="112.5">
      <c r="A662" s="14" t="str">
        <f>IF(D662="","",COUNTA($D$20:D662)&amp;"")</f>
        <v>526</v>
      </c>
      <c r="B662" s="13" t="s">
        <v>3172</v>
      </c>
      <c r="C662" s="13" t="s">
        <v>383</v>
      </c>
      <c r="D662" s="13" t="s">
        <v>261</v>
      </c>
      <c r="E662" s="13" t="s">
        <v>385</v>
      </c>
      <c r="F662" s="16" t="s">
        <v>3173</v>
      </c>
      <c r="G662" s="15">
        <v>129863</v>
      </c>
      <c r="H662" s="15">
        <v>35000</v>
      </c>
      <c r="I662" s="13" t="s">
        <v>287</v>
      </c>
      <c r="J662" s="13" t="s">
        <v>801</v>
      </c>
      <c r="K662" s="13" t="s">
        <v>148</v>
      </c>
      <c r="L662" s="19">
        <v>45261</v>
      </c>
      <c r="M662" s="17" t="s">
        <v>3174</v>
      </c>
      <c r="N662" s="17" t="s">
        <v>3175</v>
      </c>
      <c r="O662" s="17" t="s">
        <v>3176</v>
      </c>
      <c r="P662" s="17" t="s">
        <v>3171</v>
      </c>
    </row>
    <row r="663" spans="1:16" s="3" customFormat="1" ht="112.5">
      <c r="A663" s="14" t="str">
        <f>IF(D663="","",COUNTA($D$20:D663)&amp;"")</f>
        <v>527</v>
      </c>
      <c r="B663" s="13" t="s">
        <v>3177</v>
      </c>
      <c r="C663" s="13" t="s">
        <v>383</v>
      </c>
      <c r="D663" s="13" t="s">
        <v>261</v>
      </c>
      <c r="E663" s="13" t="s">
        <v>385</v>
      </c>
      <c r="F663" s="16" t="s">
        <v>3178</v>
      </c>
      <c r="G663" s="15">
        <v>88263</v>
      </c>
      <c r="H663" s="15">
        <v>26000</v>
      </c>
      <c r="I663" s="13" t="s">
        <v>287</v>
      </c>
      <c r="J663" s="13" t="s">
        <v>801</v>
      </c>
      <c r="K663" s="13" t="s">
        <v>148</v>
      </c>
      <c r="L663" s="19">
        <v>45261</v>
      </c>
      <c r="M663" s="17" t="s">
        <v>3179</v>
      </c>
      <c r="N663" s="17" t="s">
        <v>3180</v>
      </c>
      <c r="O663" s="17" t="s">
        <v>3181</v>
      </c>
      <c r="P663" s="17" t="s">
        <v>3171</v>
      </c>
    </row>
    <row r="664" spans="1:16" s="3" customFormat="1" ht="67.5">
      <c r="A664" s="14" t="str">
        <f>IF(D664="","",COUNTA($D$20:D664)&amp;"")</f>
        <v>528</v>
      </c>
      <c r="B664" s="13" t="s">
        <v>3182</v>
      </c>
      <c r="C664" s="13" t="s">
        <v>383</v>
      </c>
      <c r="D664" s="13" t="s">
        <v>783</v>
      </c>
      <c r="E664" s="13" t="s">
        <v>270</v>
      </c>
      <c r="F664" s="16" t="s">
        <v>3183</v>
      </c>
      <c r="G664" s="15">
        <v>58598</v>
      </c>
      <c r="H664" s="15">
        <v>20000</v>
      </c>
      <c r="I664" s="13" t="s">
        <v>185</v>
      </c>
      <c r="J664" s="13" t="s">
        <v>169</v>
      </c>
      <c r="K664" s="13" t="s">
        <v>148</v>
      </c>
      <c r="L664" s="17" t="s">
        <v>90</v>
      </c>
      <c r="M664" s="17" t="s">
        <v>3184</v>
      </c>
      <c r="N664" s="17" t="s">
        <v>3185</v>
      </c>
      <c r="O664" s="17" t="s">
        <v>3186</v>
      </c>
      <c r="P664" s="17" t="s">
        <v>3187</v>
      </c>
    </row>
    <row r="665" spans="1:16" s="4" customFormat="1" ht="112.5">
      <c r="A665" s="14" t="str">
        <f>IF(D665="","",COUNTA($D$20:D665)&amp;"")</f>
        <v>529</v>
      </c>
      <c r="B665" s="13" t="s">
        <v>3188</v>
      </c>
      <c r="C665" s="13" t="s">
        <v>3189</v>
      </c>
      <c r="D665" s="13" t="s">
        <v>315</v>
      </c>
      <c r="E665" s="13" t="s">
        <v>117</v>
      </c>
      <c r="F665" s="16" t="s">
        <v>3190</v>
      </c>
      <c r="G665" s="15">
        <v>50000</v>
      </c>
      <c r="H665" s="15">
        <v>3000</v>
      </c>
      <c r="I665" s="13" t="s">
        <v>185</v>
      </c>
      <c r="J665" s="13" t="s">
        <v>38</v>
      </c>
      <c r="K665" s="13" t="s">
        <v>148</v>
      </c>
      <c r="L665" s="19">
        <v>45261</v>
      </c>
      <c r="M665" s="17" t="s">
        <v>3191</v>
      </c>
      <c r="N665" s="17" t="s">
        <v>3192</v>
      </c>
      <c r="O665" s="17" t="s">
        <v>3193</v>
      </c>
      <c r="P665" s="17" t="s">
        <v>3194</v>
      </c>
    </row>
    <row r="666" spans="1:16" s="4" customFormat="1" ht="112.5">
      <c r="A666" s="14" t="str">
        <f>IF(D666="","",COUNTA($D$20:D666)&amp;"")</f>
        <v>530</v>
      </c>
      <c r="B666" s="13" t="s">
        <v>3195</v>
      </c>
      <c r="C666" s="13" t="s">
        <v>3196</v>
      </c>
      <c r="D666" s="13" t="s">
        <v>240</v>
      </c>
      <c r="E666" s="13" t="s">
        <v>47</v>
      </c>
      <c r="F666" s="16" t="s">
        <v>3197</v>
      </c>
      <c r="G666" s="15">
        <v>36091.40</v>
      </c>
      <c r="H666" s="15">
        <v>15000</v>
      </c>
      <c r="I666" s="13" t="s">
        <v>147</v>
      </c>
      <c r="J666" s="13" t="s">
        <v>38</v>
      </c>
      <c r="K666" s="13" t="s">
        <v>148</v>
      </c>
      <c r="L666" s="19">
        <v>45017</v>
      </c>
      <c r="M666" s="17" t="s">
        <v>3198</v>
      </c>
      <c r="N666" s="17" t="s">
        <v>3199</v>
      </c>
      <c r="O666" s="17" t="s">
        <v>90</v>
      </c>
      <c r="P666" s="17" t="s">
        <v>90</v>
      </c>
    </row>
    <row r="667" spans="1:16" s="4" customFormat="1" ht="45">
      <c r="A667" s="14" t="str">
        <f>IF(D667="","",COUNTA($D$20:D667)&amp;"")</f>
        <v>531</v>
      </c>
      <c r="B667" s="13" t="s">
        <v>3200</v>
      </c>
      <c r="C667" s="13" t="s">
        <v>3201</v>
      </c>
      <c r="D667" s="13" t="s">
        <v>579</v>
      </c>
      <c r="E667" s="13" t="s">
        <v>183</v>
      </c>
      <c r="F667" s="16" t="s">
        <v>3202</v>
      </c>
      <c r="G667" s="15">
        <v>35000</v>
      </c>
      <c r="H667" s="15">
        <v>2000</v>
      </c>
      <c r="I667" s="13" t="s">
        <v>287</v>
      </c>
      <c r="J667" s="13" t="s">
        <v>38</v>
      </c>
      <c r="K667" s="13" t="s">
        <v>1329</v>
      </c>
      <c r="L667" s="19">
        <v>44986</v>
      </c>
      <c r="M667" s="17" t="s">
        <v>1522</v>
      </c>
      <c r="N667" s="17" t="s">
        <v>90</v>
      </c>
      <c r="O667" s="17" t="s">
        <v>90</v>
      </c>
      <c r="P667" s="17" t="s">
        <v>90</v>
      </c>
    </row>
    <row r="668" spans="1:16" s="3" customFormat="1" ht="292.5">
      <c r="A668" s="14" t="str">
        <f>IF(D668="","",COUNTA($D$20:D668)&amp;"")</f>
        <v>532</v>
      </c>
      <c r="B668" s="13" t="s">
        <v>3203</v>
      </c>
      <c r="C668" s="13" t="s">
        <v>3196</v>
      </c>
      <c r="D668" s="13" t="s">
        <v>240</v>
      </c>
      <c r="E668" s="13" t="s">
        <v>47</v>
      </c>
      <c r="F668" s="16" t="s">
        <v>3204</v>
      </c>
      <c r="G668" s="15">
        <v>28264</v>
      </c>
      <c r="H668" s="15">
        <v>15000</v>
      </c>
      <c r="I668" s="13" t="s">
        <v>287</v>
      </c>
      <c r="J668" s="13" t="s">
        <v>38</v>
      </c>
      <c r="K668" s="13" t="s">
        <v>148</v>
      </c>
      <c r="L668" s="19">
        <v>45078</v>
      </c>
      <c r="M668" s="17" t="s">
        <v>3205</v>
      </c>
      <c r="N668" s="17" t="s">
        <v>3206</v>
      </c>
      <c r="O668" s="17" t="s">
        <v>3207</v>
      </c>
      <c r="P668" s="17" t="s">
        <v>90</v>
      </c>
    </row>
    <row r="669" spans="1:16" s="3" customFormat="1" ht="45">
      <c r="A669" s="14" t="str">
        <f>IF(D669="","",COUNTA($D$20:D669)&amp;"")</f>
        <v>533</v>
      </c>
      <c r="B669" s="13" t="s">
        <v>3208</v>
      </c>
      <c r="C669" s="13" t="s">
        <v>3209</v>
      </c>
      <c r="D669" s="13" t="s">
        <v>278</v>
      </c>
      <c r="E669" s="13" t="s">
        <v>200</v>
      </c>
      <c r="F669" s="16" t="s">
        <v>3210</v>
      </c>
      <c r="G669" s="15">
        <v>16523.98</v>
      </c>
      <c r="H669" s="15">
        <v>2600</v>
      </c>
      <c r="I669" s="13" t="s">
        <v>287</v>
      </c>
      <c r="J669" s="13" t="s">
        <v>288</v>
      </c>
      <c r="K669" s="13" t="s">
        <v>148</v>
      </c>
      <c r="L669" s="19">
        <v>44986</v>
      </c>
      <c r="M669" s="17" t="s">
        <v>712</v>
      </c>
      <c r="N669" s="13" t="s">
        <v>90</v>
      </c>
      <c r="O669" s="13" t="s">
        <v>90</v>
      </c>
      <c r="P669" s="13" t="s">
        <v>90</v>
      </c>
    </row>
    <row r="670" spans="1:16" s="3" customFormat="1" ht="22.5">
      <c r="A670" s="14" t="str">
        <f>IF(D670="","",COUNTA($D$20:D670)&amp;"")</f>
        <v/>
      </c>
      <c r="B670" s="13" t="s">
        <v>3211</v>
      </c>
      <c r="C670" s="13">
        <f>C671+C677+C722</f>
        <v>50</v>
      </c>
      <c r="D670" s="13"/>
      <c r="E670" s="13"/>
      <c r="F670" s="13"/>
      <c r="G670" s="15">
        <f>G671+G677+G722</f>
        <v>3348933.29</v>
      </c>
      <c r="H670" s="15">
        <f>H671+H677+H722</f>
        <v>380655</v>
      </c>
      <c r="I670" s="13"/>
      <c r="J670" s="13"/>
      <c r="K670" s="13"/>
      <c r="L670" s="13"/>
      <c r="M670" s="13"/>
      <c r="N670" s="13"/>
      <c r="O670" s="13"/>
      <c r="P670" s="13"/>
    </row>
    <row r="671" spans="1:16" s="3" customFormat="1" ht="22.5">
      <c r="A671" s="14" t="str">
        <f>IF(D671="","",COUNTA($D$20:D671)&amp;"")</f>
        <v/>
      </c>
      <c r="B671" s="13" t="s">
        <v>27</v>
      </c>
      <c r="C671" s="13">
        <f>COUNTA(C672:C676)</f>
        <v>5</v>
      </c>
      <c r="D671" s="13"/>
      <c r="E671" s="13"/>
      <c r="F671" s="13"/>
      <c r="G671" s="15">
        <f>SUM(G672:G676)</f>
        <v>268551</v>
      </c>
      <c r="H671" s="15">
        <f>SUM(H672:H676)</f>
        <v>48375</v>
      </c>
      <c r="I671" s="13"/>
      <c r="J671" s="13"/>
      <c r="K671" s="13"/>
      <c r="L671" s="13"/>
      <c r="M671" s="13"/>
      <c r="N671" s="13"/>
      <c r="O671" s="13"/>
      <c r="P671" s="13"/>
    </row>
    <row r="672" spans="1:16" s="3" customFormat="1" ht="67.5">
      <c r="A672" s="14" t="str">
        <f>IF(D672="","",COUNTA($D$20:D672)&amp;"")</f>
        <v>534</v>
      </c>
      <c r="B672" s="13" t="s">
        <v>3212</v>
      </c>
      <c r="C672" s="13" t="s">
        <v>3213</v>
      </c>
      <c r="D672" s="13" t="s">
        <v>791</v>
      </c>
      <c r="E672" s="13" t="s">
        <v>66</v>
      </c>
      <c r="F672" s="16" t="s">
        <v>3214</v>
      </c>
      <c r="G672" s="15">
        <v>102981</v>
      </c>
      <c r="H672" s="15">
        <v>2000</v>
      </c>
      <c r="I672" s="15" t="s">
        <v>78</v>
      </c>
      <c r="J672" s="13" t="s">
        <v>38</v>
      </c>
      <c r="K672" s="13" t="s">
        <v>39</v>
      </c>
      <c r="L672" s="20">
        <v>45170</v>
      </c>
      <c r="M672" s="20" t="s">
        <v>3215</v>
      </c>
      <c r="N672" s="20" t="s">
        <v>3216</v>
      </c>
      <c r="O672" s="20" t="s">
        <v>3217</v>
      </c>
      <c r="P672" s="17" t="s">
        <v>834</v>
      </c>
    </row>
    <row r="673" spans="1:16" s="3" customFormat="1" ht="90">
      <c r="A673" s="14" t="str">
        <f>IF(D673="","",COUNTA($D$20:D673)&amp;"")</f>
        <v>535</v>
      </c>
      <c r="B673" s="13" t="s">
        <v>3218</v>
      </c>
      <c r="C673" s="13" t="s">
        <v>383</v>
      </c>
      <c r="D673" s="13" t="s">
        <v>384</v>
      </c>
      <c r="E673" s="13" t="s">
        <v>385</v>
      </c>
      <c r="F673" s="16" t="s">
        <v>3219</v>
      </c>
      <c r="G673" s="15">
        <v>72108</v>
      </c>
      <c r="H673" s="15">
        <v>25000</v>
      </c>
      <c r="I673" s="15" t="s">
        <v>321</v>
      </c>
      <c r="J673" s="13" t="s">
        <v>3220</v>
      </c>
      <c r="K673" s="13" t="s">
        <v>39</v>
      </c>
      <c r="L673" s="20">
        <v>45261</v>
      </c>
      <c r="M673" s="17" t="s">
        <v>3221</v>
      </c>
      <c r="N673" s="20" t="s">
        <v>3222</v>
      </c>
      <c r="O673" s="20" t="s">
        <v>3223</v>
      </c>
      <c r="P673" s="17" t="s">
        <v>3224</v>
      </c>
    </row>
    <row r="674" spans="1:16" s="3" customFormat="1" ht="67.5">
      <c r="A674" s="14" t="str">
        <f>IF(D674="","",COUNTA($D$20:D674)&amp;"")</f>
        <v>536</v>
      </c>
      <c r="B674" s="13" t="s">
        <v>3225</v>
      </c>
      <c r="C674" s="13" t="s">
        <v>601</v>
      </c>
      <c r="D674" s="13" t="s">
        <v>278</v>
      </c>
      <c r="E674" s="13" t="s">
        <v>200</v>
      </c>
      <c r="F674" s="16" t="s">
        <v>3226</v>
      </c>
      <c r="G674" s="15">
        <v>50000</v>
      </c>
      <c r="H674" s="15">
        <v>15000</v>
      </c>
      <c r="I674" s="13" t="s">
        <v>68</v>
      </c>
      <c r="J674" s="13" t="s">
        <v>38</v>
      </c>
      <c r="K674" s="13" t="s">
        <v>39</v>
      </c>
      <c r="L674" s="19">
        <v>44958</v>
      </c>
      <c r="M674" s="17" t="s">
        <v>3227</v>
      </c>
      <c r="N674" s="19" t="s">
        <v>713</v>
      </c>
      <c r="O674" s="19" t="s">
        <v>1499</v>
      </c>
      <c r="P674" s="19" t="s">
        <v>1499</v>
      </c>
    </row>
    <row r="675" spans="1:16" s="3" customFormat="1" ht="90">
      <c r="A675" s="14" t="str">
        <f>IF(D675="","",COUNTA($D$20:D675)&amp;"")</f>
        <v>537</v>
      </c>
      <c r="B675" s="13" t="s">
        <v>3228</v>
      </c>
      <c r="C675" s="13" t="s">
        <v>383</v>
      </c>
      <c r="D675" s="13" t="s">
        <v>384</v>
      </c>
      <c r="E675" s="13" t="s">
        <v>385</v>
      </c>
      <c r="F675" s="16" t="s">
        <v>3229</v>
      </c>
      <c r="G675" s="15">
        <v>37962</v>
      </c>
      <c r="H675" s="15">
        <v>5000</v>
      </c>
      <c r="I675" s="15" t="s">
        <v>321</v>
      </c>
      <c r="J675" s="13" t="s">
        <v>3220</v>
      </c>
      <c r="K675" s="13" t="s">
        <v>39</v>
      </c>
      <c r="L675" s="20">
        <v>44958</v>
      </c>
      <c r="M675" s="20" t="s">
        <v>305</v>
      </c>
      <c r="N675" s="20" t="s">
        <v>3230</v>
      </c>
      <c r="O675" s="20" t="s">
        <v>3231</v>
      </c>
      <c r="P675" s="20" t="s">
        <v>3232</v>
      </c>
    </row>
    <row r="676" spans="1:16" s="3" customFormat="1" ht="67.5">
      <c r="A676" s="14" t="str">
        <f>IF(D676="","",COUNTA($D$20:D676)&amp;"")</f>
        <v>538</v>
      </c>
      <c r="B676" s="13" t="s">
        <v>3233</v>
      </c>
      <c r="C676" s="13" t="s">
        <v>2934</v>
      </c>
      <c r="D676" s="13" t="s">
        <v>791</v>
      </c>
      <c r="E676" s="13" t="s">
        <v>66</v>
      </c>
      <c r="F676" s="16" t="s">
        <v>3234</v>
      </c>
      <c r="G676" s="15">
        <v>5500</v>
      </c>
      <c r="H676" s="15">
        <v>1375</v>
      </c>
      <c r="I676" s="15" t="s">
        <v>321</v>
      </c>
      <c r="J676" s="13" t="s">
        <v>707</v>
      </c>
      <c r="K676" s="13" t="s">
        <v>39</v>
      </c>
      <c r="L676" s="20">
        <v>45170</v>
      </c>
      <c r="M676" s="20" t="s">
        <v>3235</v>
      </c>
      <c r="N676" s="20" t="s">
        <v>3236</v>
      </c>
      <c r="O676" s="20" t="s">
        <v>3237</v>
      </c>
      <c r="P676" s="17" t="s">
        <v>834</v>
      </c>
    </row>
    <row r="677" spans="1:16" s="3" customFormat="1" ht="22.5">
      <c r="A677" s="14" t="str">
        <f>IF(D677="","",COUNTA($D$20:D677)&amp;"")</f>
        <v/>
      </c>
      <c r="B677" s="13" t="s">
        <v>28</v>
      </c>
      <c r="C677" s="13">
        <f>COUNTA(C678:C721)</f>
        <v>44</v>
      </c>
      <c r="D677" s="13"/>
      <c r="E677" s="13"/>
      <c r="F677" s="13"/>
      <c r="G677" s="15">
        <f>SUM(G678:G721)</f>
        <v>2888470.29</v>
      </c>
      <c r="H677" s="15">
        <f>SUM(H678:H721)</f>
        <v>326280</v>
      </c>
      <c r="I677" s="15"/>
      <c r="J677" s="13"/>
      <c r="K677" s="13"/>
      <c r="L677" s="13"/>
      <c r="M677" s="13"/>
      <c r="N677" s="13"/>
      <c r="O677" s="13"/>
      <c r="P677" s="13"/>
    </row>
    <row r="678" spans="1:16" s="3" customFormat="1" ht="225">
      <c r="A678" s="14" t="str">
        <f>IF(D678="","",COUNTA($D$20:D678)&amp;"")</f>
        <v>539</v>
      </c>
      <c r="B678" s="13" t="s">
        <v>3238</v>
      </c>
      <c r="C678" s="13" t="s">
        <v>383</v>
      </c>
      <c r="D678" s="13" t="s">
        <v>384</v>
      </c>
      <c r="E678" s="13" t="s">
        <v>385</v>
      </c>
      <c r="F678" s="16" t="s">
        <v>3239</v>
      </c>
      <c r="G678" s="15">
        <v>353753</v>
      </c>
      <c r="H678" s="15">
        <v>30000</v>
      </c>
      <c r="I678" s="13" t="s">
        <v>109</v>
      </c>
      <c r="J678" s="13" t="s">
        <v>38</v>
      </c>
      <c r="K678" s="13" t="s">
        <v>445</v>
      </c>
      <c r="L678" s="17" t="s">
        <v>90</v>
      </c>
      <c r="M678" s="22" t="s">
        <v>3240</v>
      </c>
      <c r="N678" s="22" t="s">
        <v>3241</v>
      </c>
      <c r="O678" s="22" t="s">
        <v>3242</v>
      </c>
      <c r="P678" s="22" t="s">
        <v>3243</v>
      </c>
    </row>
    <row r="679" spans="1:16" s="3" customFormat="1" ht="202.5">
      <c r="A679" s="14" t="str">
        <f>IF(D679="","",COUNTA($D$20:D679)&amp;"")</f>
        <v>540</v>
      </c>
      <c r="B679" s="13" t="s">
        <v>3244</v>
      </c>
      <c r="C679" s="13" t="s">
        <v>3245</v>
      </c>
      <c r="D679" s="13" t="s">
        <v>315</v>
      </c>
      <c r="E679" s="13" t="s">
        <v>117</v>
      </c>
      <c r="F679" s="16" t="s">
        <v>3246</v>
      </c>
      <c r="G679" s="15">
        <v>298181</v>
      </c>
      <c r="H679" s="15">
        <v>3300</v>
      </c>
      <c r="I679" s="13" t="s">
        <v>119</v>
      </c>
      <c r="J679" s="13" t="s">
        <v>38</v>
      </c>
      <c r="K679" s="13" t="s">
        <v>478</v>
      </c>
      <c r="L679" s="17" t="s">
        <v>90</v>
      </c>
      <c r="M679" s="17" t="s">
        <v>3247</v>
      </c>
      <c r="N679" s="17" t="s">
        <v>3248</v>
      </c>
      <c r="O679" s="17" t="s">
        <v>3249</v>
      </c>
      <c r="P679" s="17" t="s">
        <v>3250</v>
      </c>
    </row>
    <row r="680" spans="1:16" s="3" customFormat="1" ht="135">
      <c r="A680" s="14" t="str">
        <f>IF(D680="","",COUNTA($D$20:D680)&amp;"")</f>
        <v>541</v>
      </c>
      <c r="B680" s="13" t="s">
        <v>3251</v>
      </c>
      <c r="C680" s="13" t="s">
        <v>3252</v>
      </c>
      <c r="D680" s="13" t="s">
        <v>315</v>
      </c>
      <c r="E680" s="13" t="s">
        <v>117</v>
      </c>
      <c r="F680" s="16" t="s">
        <v>3253</v>
      </c>
      <c r="G680" s="15">
        <v>190388</v>
      </c>
      <c r="H680" s="15">
        <v>10000</v>
      </c>
      <c r="I680" s="13" t="s">
        <v>109</v>
      </c>
      <c r="J680" s="13" t="s">
        <v>38</v>
      </c>
      <c r="K680" s="13" t="s">
        <v>478</v>
      </c>
      <c r="L680" s="17" t="s">
        <v>90</v>
      </c>
      <c r="M680" s="17" t="s">
        <v>3254</v>
      </c>
      <c r="N680" s="17" t="s">
        <v>3255</v>
      </c>
      <c r="O680" s="17" t="s">
        <v>3256</v>
      </c>
      <c r="P680" s="17" t="s">
        <v>3257</v>
      </c>
    </row>
    <row r="681" spans="1:16" s="3" customFormat="1" ht="157.5">
      <c r="A681" s="14" t="str">
        <f>IF(D681="","",COUNTA($D$20:D681)&amp;"")</f>
        <v>542</v>
      </c>
      <c r="B681" s="13" t="s">
        <v>3258</v>
      </c>
      <c r="C681" s="13" t="s">
        <v>849</v>
      </c>
      <c r="D681" s="13" t="s">
        <v>250</v>
      </c>
      <c r="E681" s="13" t="s">
        <v>251</v>
      </c>
      <c r="F681" s="16" t="s">
        <v>3259</v>
      </c>
      <c r="G681" s="15">
        <v>142795</v>
      </c>
      <c r="H681" s="15">
        <v>80000</v>
      </c>
      <c r="I681" s="13" t="s">
        <v>88</v>
      </c>
      <c r="J681" s="13" t="s">
        <v>851</v>
      </c>
      <c r="K681" s="13" t="s">
        <v>3260</v>
      </c>
      <c r="L681" s="13" t="s">
        <v>90</v>
      </c>
      <c r="M681" s="17" t="s">
        <v>3261</v>
      </c>
      <c r="N681" s="17" t="s">
        <v>3262</v>
      </c>
      <c r="O681" s="17" t="s">
        <v>3263</v>
      </c>
      <c r="P681" s="17" t="s">
        <v>3264</v>
      </c>
    </row>
    <row r="682" spans="1:16" s="3" customFormat="1" ht="22.5">
      <c r="A682" s="14" t="str">
        <f>IF(D682="","",COUNTA($D$20:D682)&amp;"")</f>
        <v>543</v>
      </c>
      <c r="B682" s="13" t="s">
        <v>3265</v>
      </c>
      <c r="C682" s="13" t="s">
        <v>343</v>
      </c>
      <c r="D682" s="13" t="s">
        <v>344</v>
      </c>
      <c r="E682" s="13" t="s">
        <v>345</v>
      </c>
      <c r="F682" s="16" t="s">
        <v>3266</v>
      </c>
      <c r="G682" s="15">
        <v>128181</v>
      </c>
      <c r="H682" s="15">
        <v>3000</v>
      </c>
      <c r="I682" s="13" t="s">
        <v>242</v>
      </c>
      <c r="J682" s="13" t="s">
        <v>801</v>
      </c>
      <c r="K682" s="13" t="s">
        <v>148</v>
      </c>
      <c r="L682" s="17" t="s">
        <v>90</v>
      </c>
      <c r="M682" s="17" t="s">
        <v>1315</v>
      </c>
      <c r="N682" s="17" t="s">
        <v>3267</v>
      </c>
      <c r="O682" s="17" t="s">
        <v>3268</v>
      </c>
      <c r="P682" s="17" t="s">
        <v>3269</v>
      </c>
    </row>
    <row r="683" spans="1:16" s="3" customFormat="1" ht="112.5">
      <c r="A683" s="14" t="str">
        <f>IF(D683="","",COUNTA($D$20:D683)&amp;"")</f>
        <v>544</v>
      </c>
      <c r="B683" s="13" t="s">
        <v>3270</v>
      </c>
      <c r="C683" s="13" t="s">
        <v>3245</v>
      </c>
      <c r="D683" s="13" t="s">
        <v>315</v>
      </c>
      <c r="E683" s="13" t="s">
        <v>117</v>
      </c>
      <c r="F683" s="16" t="s">
        <v>3271</v>
      </c>
      <c r="G683" s="15">
        <v>123376</v>
      </c>
      <c r="H683" s="15">
        <v>6000</v>
      </c>
      <c r="I683" s="13" t="s">
        <v>119</v>
      </c>
      <c r="J683" s="13" t="s">
        <v>38</v>
      </c>
      <c r="K683" s="13" t="s">
        <v>478</v>
      </c>
      <c r="L683" s="17" t="s">
        <v>90</v>
      </c>
      <c r="M683" s="17" t="s">
        <v>3272</v>
      </c>
      <c r="N683" s="17" t="s">
        <v>3273</v>
      </c>
      <c r="O683" s="17" t="s">
        <v>3274</v>
      </c>
      <c r="P683" s="17" t="s">
        <v>3275</v>
      </c>
    </row>
    <row r="684" spans="1:16" s="3" customFormat="1" ht="45">
      <c r="A684" s="14" t="str">
        <f>IF(D684="","",COUNTA($D$20:D684)&amp;"")</f>
        <v>545</v>
      </c>
      <c r="B684" s="13" t="s">
        <v>3276</v>
      </c>
      <c r="C684" s="13" t="s">
        <v>343</v>
      </c>
      <c r="D684" s="13" t="s">
        <v>344</v>
      </c>
      <c r="E684" s="13" t="s">
        <v>345</v>
      </c>
      <c r="F684" s="16" t="s">
        <v>3277</v>
      </c>
      <c r="G684" s="15">
        <v>119394</v>
      </c>
      <c r="H684" s="15">
        <v>7000</v>
      </c>
      <c r="I684" s="13" t="s">
        <v>2554</v>
      </c>
      <c r="J684" s="13" t="s">
        <v>38</v>
      </c>
      <c r="K684" s="13" t="s">
        <v>445</v>
      </c>
      <c r="L684" s="17" t="s">
        <v>90</v>
      </c>
      <c r="M684" s="17" t="s">
        <v>3278</v>
      </c>
      <c r="N684" s="17" t="s">
        <v>3279</v>
      </c>
      <c r="O684" s="17" t="s">
        <v>3280</v>
      </c>
      <c r="P684" s="17" t="s">
        <v>3281</v>
      </c>
    </row>
    <row r="685" spans="1:16" s="3" customFormat="1" ht="157.5">
      <c r="A685" s="14" t="str">
        <f>IF(D685="","",COUNTA($D$20:D685)&amp;"")</f>
        <v>546</v>
      </c>
      <c r="B685" s="13" t="s">
        <v>3282</v>
      </c>
      <c r="C685" s="13" t="s">
        <v>3196</v>
      </c>
      <c r="D685" s="13" t="s">
        <v>240</v>
      </c>
      <c r="E685" s="13" t="s">
        <v>47</v>
      </c>
      <c r="F685" s="16" t="s">
        <v>3283</v>
      </c>
      <c r="G685" s="15">
        <v>117250.29</v>
      </c>
      <c r="H685" s="15">
        <v>30000</v>
      </c>
      <c r="I685" s="13" t="s">
        <v>222</v>
      </c>
      <c r="J685" s="13" t="s">
        <v>38</v>
      </c>
      <c r="K685" s="13" t="s">
        <v>3284</v>
      </c>
      <c r="L685" s="19" t="s">
        <v>90</v>
      </c>
      <c r="M685" s="17" t="s">
        <v>3285</v>
      </c>
      <c r="N685" s="17" t="s">
        <v>3286</v>
      </c>
      <c r="O685" s="17" t="s">
        <v>3287</v>
      </c>
      <c r="P685" s="17" t="s">
        <v>3288</v>
      </c>
    </row>
    <row r="686" spans="1:16" s="3" customFormat="1" ht="135">
      <c r="A686" s="14" t="str">
        <f>IF(D686="","",COUNTA($D$20:D686)&amp;"")</f>
        <v>547</v>
      </c>
      <c r="B686" s="13" t="s">
        <v>3289</v>
      </c>
      <c r="C686" s="13" t="s">
        <v>383</v>
      </c>
      <c r="D686" s="13" t="s">
        <v>783</v>
      </c>
      <c r="E686" s="13" t="s">
        <v>270</v>
      </c>
      <c r="F686" s="16" t="s">
        <v>3290</v>
      </c>
      <c r="G686" s="15">
        <v>109733</v>
      </c>
      <c r="H686" s="15">
        <v>8000</v>
      </c>
      <c r="I686" s="13" t="s">
        <v>253</v>
      </c>
      <c r="J686" s="13" t="s">
        <v>801</v>
      </c>
      <c r="K686" s="13" t="s">
        <v>363</v>
      </c>
      <c r="L686" s="17" t="s">
        <v>90</v>
      </c>
      <c r="M686" s="17" t="s">
        <v>3291</v>
      </c>
      <c r="N686" s="17" t="s">
        <v>3292</v>
      </c>
      <c r="O686" s="17" t="s">
        <v>3293</v>
      </c>
      <c r="P686" s="17" t="s">
        <v>3294</v>
      </c>
    </row>
    <row r="687" spans="1:16" s="3" customFormat="1" ht="90">
      <c r="A687" s="14" t="str">
        <f>IF(D687="","",COUNTA($D$20:D687)&amp;"")</f>
        <v>548</v>
      </c>
      <c r="B687" s="13" t="s">
        <v>3295</v>
      </c>
      <c r="C687" s="13" t="s">
        <v>343</v>
      </c>
      <c r="D687" s="13" t="s">
        <v>344</v>
      </c>
      <c r="E687" s="13" t="s">
        <v>345</v>
      </c>
      <c r="F687" s="16" t="s">
        <v>3296</v>
      </c>
      <c r="G687" s="15">
        <v>94503</v>
      </c>
      <c r="H687" s="15">
        <v>15000</v>
      </c>
      <c r="I687" s="13" t="s">
        <v>119</v>
      </c>
      <c r="J687" s="13" t="s">
        <v>169</v>
      </c>
      <c r="K687" s="13" t="s">
        <v>445</v>
      </c>
      <c r="L687" s="17" t="s">
        <v>90</v>
      </c>
      <c r="M687" s="17" t="s">
        <v>3297</v>
      </c>
      <c r="N687" s="17" t="s">
        <v>3298</v>
      </c>
      <c r="O687" s="17" t="s">
        <v>3299</v>
      </c>
      <c r="P687" s="17" t="s">
        <v>3300</v>
      </c>
    </row>
    <row r="688" spans="1:16" s="3" customFormat="1" ht="180">
      <c r="A688" s="14" t="str">
        <f>IF(D688="","",COUNTA($D$20:D688)&amp;"")</f>
        <v>549</v>
      </c>
      <c r="B688" s="13" t="s">
        <v>3301</v>
      </c>
      <c r="C688" s="13" t="s">
        <v>3302</v>
      </c>
      <c r="D688" s="13" t="s">
        <v>791</v>
      </c>
      <c r="E688" s="13" t="s">
        <v>66</v>
      </c>
      <c r="F688" s="16" t="s">
        <v>3303</v>
      </c>
      <c r="G688" s="15">
        <v>76000</v>
      </c>
      <c r="H688" s="15">
        <v>5000</v>
      </c>
      <c r="I688" s="15" t="s">
        <v>222</v>
      </c>
      <c r="J688" s="13" t="s">
        <v>254</v>
      </c>
      <c r="K688" s="13" t="s">
        <v>445</v>
      </c>
      <c r="L688" s="17" t="s">
        <v>90</v>
      </c>
      <c r="M688" s="20" t="s">
        <v>3304</v>
      </c>
      <c r="N688" s="20" t="s">
        <v>3305</v>
      </c>
      <c r="O688" s="20" t="s">
        <v>3306</v>
      </c>
      <c r="P688" s="20" t="s">
        <v>3307</v>
      </c>
    </row>
    <row r="689" spans="1:16" s="3" customFormat="1" ht="112.5">
      <c r="A689" s="14" t="str">
        <f>IF(D689="","",COUNTA($D$20:D689)&amp;"")</f>
        <v>550</v>
      </c>
      <c r="B689" s="13" t="s">
        <v>3308</v>
      </c>
      <c r="C689" s="13" t="s">
        <v>3309</v>
      </c>
      <c r="D689" s="13" t="s">
        <v>278</v>
      </c>
      <c r="E689" s="13" t="s">
        <v>200</v>
      </c>
      <c r="F689" s="16" t="s">
        <v>3310</v>
      </c>
      <c r="G689" s="15">
        <v>70540</v>
      </c>
      <c r="H689" s="15">
        <v>5000</v>
      </c>
      <c r="I689" s="13" t="s">
        <v>222</v>
      </c>
      <c r="J689" s="13" t="s">
        <v>851</v>
      </c>
      <c r="K689" s="13" t="s">
        <v>289</v>
      </c>
      <c r="L689" s="19" t="s">
        <v>90</v>
      </c>
      <c r="M689" s="17" t="s">
        <v>3311</v>
      </c>
      <c r="N689" s="17" t="s">
        <v>3312</v>
      </c>
      <c r="O689" s="17" t="s">
        <v>3313</v>
      </c>
      <c r="P689" s="17" t="s">
        <v>3314</v>
      </c>
    </row>
    <row r="690" spans="1:16" s="3" customFormat="1" ht="67.5">
      <c r="A690" s="14" t="str">
        <f>IF(D690="","",COUNTA($D$20:D690)&amp;"")</f>
        <v>551</v>
      </c>
      <c r="B690" s="13" t="s">
        <v>3315</v>
      </c>
      <c r="C690" s="13" t="s">
        <v>457</v>
      </c>
      <c r="D690" s="13" t="s">
        <v>1195</v>
      </c>
      <c r="E690" s="13" t="s">
        <v>183</v>
      </c>
      <c r="F690" s="16" t="s">
        <v>3316</v>
      </c>
      <c r="G690" s="15">
        <v>70521</v>
      </c>
      <c r="H690" s="15">
        <v>5000</v>
      </c>
      <c r="I690" s="13" t="s">
        <v>406</v>
      </c>
      <c r="J690" s="13" t="s">
        <v>288</v>
      </c>
      <c r="K690" s="13" t="s">
        <v>148</v>
      </c>
      <c r="L690" s="19" t="s">
        <v>90</v>
      </c>
      <c r="M690" s="17" t="s">
        <v>642</v>
      </c>
      <c r="N690" s="17" t="s">
        <v>616</v>
      </c>
      <c r="O690" s="17" t="s">
        <v>377</v>
      </c>
      <c r="P690" s="17" t="s">
        <v>900</v>
      </c>
    </row>
    <row r="691" spans="1:16" s="3" customFormat="1" ht="90">
      <c r="A691" s="14" t="str">
        <f>IF(D691="","",COUNTA($D$20:D691)&amp;"")</f>
        <v>552</v>
      </c>
      <c r="B691" s="13" t="s">
        <v>3317</v>
      </c>
      <c r="C691" s="13" t="s">
        <v>343</v>
      </c>
      <c r="D691" s="13" t="s">
        <v>344</v>
      </c>
      <c r="E691" s="13" t="s">
        <v>345</v>
      </c>
      <c r="F691" s="16" t="s">
        <v>3318</v>
      </c>
      <c r="G691" s="15">
        <v>64488</v>
      </c>
      <c r="H691" s="15">
        <v>2000</v>
      </c>
      <c r="I691" s="13" t="s">
        <v>119</v>
      </c>
      <c r="J691" s="13" t="s">
        <v>169</v>
      </c>
      <c r="K691" s="13" t="s">
        <v>3319</v>
      </c>
      <c r="L691" s="17" t="s">
        <v>90</v>
      </c>
      <c r="M691" s="17" t="s">
        <v>3320</v>
      </c>
      <c r="N691" s="17" t="s">
        <v>3321</v>
      </c>
      <c r="O691" s="17" t="s">
        <v>3321</v>
      </c>
      <c r="P691" s="17" t="s">
        <v>3322</v>
      </c>
    </row>
    <row r="692" spans="1:16" s="3" customFormat="1" ht="67.5">
      <c r="A692" s="14" t="str">
        <f>IF(D692="","",COUNTA($D$20:D692)&amp;"")</f>
        <v>553</v>
      </c>
      <c r="B692" s="13" t="s">
        <v>3323</v>
      </c>
      <c r="C692" s="13" t="s">
        <v>343</v>
      </c>
      <c r="D692" s="13" t="s">
        <v>344</v>
      </c>
      <c r="E692" s="13" t="s">
        <v>345</v>
      </c>
      <c r="F692" s="16" t="s">
        <v>3324</v>
      </c>
      <c r="G692" s="15">
        <v>63838</v>
      </c>
      <c r="H692" s="15">
        <v>10000</v>
      </c>
      <c r="I692" s="13" t="s">
        <v>222</v>
      </c>
      <c r="J692" s="13" t="s">
        <v>169</v>
      </c>
      <c r="K692" s="13" t="s">
        <v>445</v>
      </c>
      <c r="L692" s="17" t="s">
        <v>90</v>
      </c>
      <c r="M692" s="17" t="s">
        <v>3325</v>
      </c>
      <c r="N692" s="17" t="s">
        <v>3326</v>
      </c>
      <c r="O692" s="17" t="s">
        <v>3327</v>
      </c>
      <c r="P692" s="17" t="s">
        <v>3328</v>
      </c>
    </row>
    <row r="693" spans="1:16" s="3" customFormat="1" ht="45">
      <c r="A693" s="14" t="str">
        <f>IF(D693="","",COUNTA($D$20:D693)&amp;"")</f>
        <v>554</v>
      </c>
      <c r="B693" s="13" t="s">
        <v>3329</v>
      </c>
      <c r="C693" s="13" t="s">
        <v>343</v>
      </c>
      <c r="D693" s="13" t="s">
        <v>344</v>
      </c>
      <c r="E693" s="13" t="s">
        <v>345</v>
      </c>
      <c r="F693" s="16" t="s">
        <v>3330</v>
      </c>
      <c r="G693" s="15">
        <v>62952</v>
      </c>
      <c r="H693" s="15">
        <v>10000</v>
      </c>
      <c r="I693" s="13" t="s">
        <v>88</v>
      </c>
      <c r="J693" s="13" t="s">
        <v>169</v>
      </c>
      <c r="K693" s="13" t="s">
        <v>445</v>
      </c>
      <c r="L693" s="17" t="s">
        <v>90</v>
      </c>
      <c r="M693" s="17" t="s">
        <v>2785</v>
      </c>
      <c r="N693" s="17" t="s">
        <v>1833</v>
      </c>
      <c r="O693" s="17" t="s">
        <v>860</v>
      </c>
      <c r="P693" s="17" t="s">
        <v>1234</v>
      </c>
    </row>
    <row r="694" spans="1:16" s="3" customFormat="1" ht="90">
      <c r="A694" s="14" t="str">
        <f>IF(D694="","",COUNTA($D$20:D694)&amp;"")</f>
        <v>555</v>
      </c>
      <c r="B694" s="13" t="s">
        <v>3331</v>
      </c>
      <c r="C694" s="13" t="s">
        <v>3332</v>
      </c>
      <c r="D694" s="13" t="s">
        <v>315</v>
      </c>
      <c r="E694" s="13" t="s">
        <v>117</v>
      </c>
      <c r="F694" s="16" t="s">
        <v>3333</v>
      </c>
      <c r="G694" s="15">
        <v>56461</v>
      </c>
      <c r="H694" s="15">
        <v>5000</v>
      </c>
      <c r="I694" s="13" t="s">
        <v>222</v>
      </c>
      <c r="J694" s="13" t="s">
        <v>724</v>
      </c>
      <c r="K694" s="13" t="s">
        <v>876</v>
      </c>
      <c r="L694" s="17" t="s">
        <v>90</v>
      </c>
      <c r="M694" s="17" t="s">
        <v>3334</v>
      </c>
      <c r="N694" s="17" t="s">
        <v>3335</v>
      </c>
      <c r="O694" s="17" t="s">
        <v>3336</v>
      </c>
      <c r="P694" s="17" t="s">
        <v>2443</v>
      </c>
    </row>
    <row r="695" spans="1:16" s="3" customFormat="1" ht="67.5">
      <c r="A695" s="14" t="str">
        <f>IF(D695="","",COUNTA($D$20:D695)&amp;"")</f>
        <v>556</v>
      </c>
      <c r="B695" s="13" t="s">
        <v>3337</v>
      </c>
      <c r="C695" s="13" t="s">
        <v>228</v>
      </c>
      <c r="D695" s="13" t="s">
        <v>1195</v>
      </c>
      <c r="E695" s="13" t="s">
        <v>183</v>
      </c>
      <c r="F695" s="16" t="s">
        <v>3338</v>
      </c>
      <c r="G695" s="15">
        <v>54350</v>
      </c>
      <c r="H695" s="15">
        <v>3000</v>
      </c>
      <c r="I695" s="13" t="s">
        <v>406</v>
      </c>
      <c r="J695" s="13" t="s">
        <v>801</v>
      </c>
      <c r="K695" s="13" t="s">
        <v>900</v>
      </c>
      <c r="L695" s="17" t="s">
        <v>90</v>
      </c>
      <c r="M695" s="17" t="s">
        <v>3339</v>
      </c>
      <c r="N695" s="17" t="s">
        <v>3339</v>
      </c>
      <c r="O695" s="17" t="s">
        <v>3339</v>
      </c>
      <c r="P695" s="17" t="s">
        <v>3339</v>
      </c>
    </row>
    <row r="696" spans="1:16" s="3" customFormat="1" ht="90">
      <c r="A696" s="14" t="str">
        <f>IF(D696="","",COUNTA($D$20:D696)&amp;"")</f>
        <v>557</v>
      </c>
      <c r="B696" s="13" t="s">
        <v>3340</v>
      </c>
      <c r="C696" s="13" t="s">
        <v>228</v>
      </c>
      <c r="D696" s="13" t="s">
        <v>3341</v>
      </c>
      <c r="E696" s="13" t="s">
        <v>230</v>
      </c>
      <c r="F696" s="16" t="s">
        <v>3342</v>
      </c>
      <c r="G696" s="15">
        <v>53808</v>
      </c>
      <c r="H696" s="15">
        <v>5000</v>
      </c>
      <c r="I696" s="13" t="s">
        <v>88</v>
      </c>
      <c r="J696" s="13" t="s">
        <v>801</v>
      </c>
      <c r="K696" s="13" t="s">
        <v>3343</v>
      </c>
      <c r="L696" s="19">
        <v>44927</v>
      </c>
      <c r="M696" s="17" t="s">
        <v>3344</v>
      </c>
      <c r="N696" s="17" t="s">
        <v>3345</v>
      </c>
      <c r="O696" s="17" t="s">
        <v>3346</v>
      </c>
      <c r="P696" s="17" t="s">
        <v>3347</v>
      </c>
    </row>
    <row r="697" spans="1:16" s="3" customFormat="1" ht="90">
      <c r="A697" s="14" t="str">
        <f>IF(D697="","",COUNTA($D$20:D697)&amp;"")</f>
        <v>558</v>
      </c>
      <c r="B697" s="13" t="s">
        <v>3348</v>
      </c>
      <c r="C697" s="13" t="s">
        <v>343</v>
      </c>
      <c r="D697" s="13" t="s">
        <v>344</v>
      </c>
      <c r="E697" s="13" t="s">
        <v>345</v>
      </c>
      <c r="F697" s="16" t="s">
        <v>3349</v>
      </c>
      <c r="G697" s="15">
        <v>52258</v>
      </c>
      <c r="H697" s="15">
        <v>2000</v>
      </c>
      <c r="I697" s="13" t="s">
        <v>119</v>
      </c>
      <c r="J697" s="13" t="s">
        <v>169</v>
      </c>
      <c r="K697" s="13" t="s">
        <v>3350</v>
      </c>
      <c r="L697" s="17" t="s">
        <v>90</v>
      </c>
      <c r="M697" s="17" t="s">
        <v>3351</v>
      </c>
      <c r="N697" s="17" t="s">
        <v>3352</v>
      </c>
      <c r="O697" s="17" t="s">
        <v>3353</v>
      </c>
      <c r="P697" s="17" t="s">
        <v>3354</v>
      </c>
    </row>
    <row r="698" spans="1:16" s="3" customFormat="1" ht="270">
      <c r="A698" s="14" t="str">
        <f>IF(D698="","",COUNTA($D$20:D698)&amp;"")</f>
        <v>559</v>
      </c>
      <c r="B698" s="13" t="s">
        <v>3355</v>
      </c>
      <c r="C698" s="13" t="s">
        <v>228</v>
      </c>
      <c r="D698" s="13" t="s">
        <v>1195</v>
      </c>
      <c r="E698" s="13" t="s">
        <v>230</v>
      </c>
      <c r="F698" s="16" t="s">
        <v>3356</v>
      </c>
      <c r="G698" s="15">
        <v>51000</v>
      </c>
      <c r="H698" s="15">
        <v>8510</v>
      </c>
      <c r="I698" s="13" t="s">
        <v>253</v>
      </c>
      <c r="J698" s="13" t="s">
        <v>169</v>
      </c>
      <c r="K698" s="13" t="s">
        <v>3357</v>
      </c>
      <c r="L698" s="17" t="s">
        <v>90</v>
      </c>
      <c r="M698" s="17" t="s">
        <v>3358</v>
      </c>
      <c r="N698" s="17" t="s">
        <v>3359</v>
      </c>
      <c r="O698" s="17" t="s">
        <v>3360</v>
      </c>
      <c r="P698" s="17" t="s">
        <v>3361</v>
      </c>
    </row>
    <row r="699" spans="1:16" s="3" customFormat="1" ht="90">
      <c r="A699" s="14" t="str">
        <f>IF(D699="","",COUNTA($D$20:D699)&amp;"")</f>
        <v>560</v>
      </c>
      <c r="B699" s="13" t="s">
        <v>3362</v>
      </c>
      <c r="C699" s="13" t="s">
        <v>343</v>
      </c>
      <c r="D699" s="13" t="s">
        <v>344</v>
      </c>
      <c r="E699" s="13" t="s">
        <v>345</v>
      </c>
      <c r="F699" s="16" t="s">
        <v>3363</v>
      </c>
      <c r="G699" s="15">
        <v>49617</v>
      </c>
      <c r="H699" s="15">
        <v>2000</v>
      </c>
      <c r="I699" s="13" t="s">
        <v>119</v>
      </c>
      <c r="J699" s="13" t="s">
        <v>801</v>
      </c>
      <c r="K699" s="13" t="s">
        <v>377</v>
      </c>
      <c r="L699" s="17" t="s">
        <v>90</v>
      </c>
      <c r="M699" s="17" t="s">
        <v>3364</v>
      </c>
      <c r="N699" s="17" t="s">
        <v>3365</v>
      </c>
      <c r="O699" s="17" t="s">
        <v>3366</v>
      </c>
      <c r="P699" s="17" t="s">
        <v>3367</v>
      </c>
    </row>
    <row r="700" spans="1:16" s="3" customFormat="1" ht="112.5">
      <c r="A700" s="14" t="str">
        <f>IF(D700="","",COUNTA($D$20:D700)&amp;"")</f>
        <v>561</v>
      </c>
      <c r="B700" s="13" t="s">
        <v>3368</v>
      </c>
      <c r="C700" s="13" t="s">
        <v>343</v>
      </c>
      <c r="D700" s="13" t="s">
        <v>344</v>
      </c>
      <c r="E700" s="13" t="s">
        <v>345</v>
      </c>
      <c r="F700" s="16" t="s">
        <v>3369</v>
      </c>
      <c r="G700" s="15">
        <v>47696</v>
      </c>
      <c r="H700" s="15">
        <v>5000</v>
      </c>
      <c r="I700" s="13" t="s">
        <v>222</v>
      </c>
      <c r="J700" s="13" t="s">
        <v>169</v>
      </c>
      <c r="K700" s="13" t="s">
        <v>445</v>
      </c>
      <c r="L700" s="17" t="s">
        <v>90</v>
      </c>
      <c r="M700" s="17" t="s">
        <v>3370</v>
      </c>
      <c r="N700" s="17" t="s">
        <v>3371</v>
      </c>
      <c r="O700" s="17" t="s">
        <v>3372</v>
      </c>
      <c r="P700" s="17" t="s">
        <v>3373</v>
      </c>
    </row>
    <row r="701" spans="1:16" s="3" customFormat="1" ht="67.5">
      <c r="A701" s="14" t="str">
        <f>IF(D701="","",COUNTA($D$20:D701)&amp;"")</f>
        <v>562</v>
      </c>
      <c r="B701" s="13" t="s">
        <v>3374</v>
      </c>
      <c r="C701" s="13" t="s">
        <v>228</v>
      </c>
      <c r="D701" s="13" t="s">
        <v>1195</v>
      </c>
      <c r="E701" s="13" t="s">
        <v>183</v>
      </c>
      <c r="F701" s="16" t="s">
        <v>3375</v>
      </c>
      <c r="G701" s="15">
        <v>40000</v>
      </c>
      <c r="H701" s="15">
        <v>1500</v>
      </c>
      <c r="I701" s="13" t="s">
        <v>438</v>
      </c>
      <c r="J701" s="13" t="s">
        <v>801</v>
      </c>
      <c r="K701" s="13" t="s">
        <v>3376</v>
      </c>
      <c r="L701" s="17" t="s">
        <v>90</v>
      </c>
      <c r="M701" s="17" t="s">
        <v>3339</v>
      </c>
      <c r="N701" s="17" t="s">
        <v>3339</v>
      </c>
      <c r="O701" s="17" t="s">
        <v>3339</v>
      </c>
      <c r="P701" s="17" t="s">
        <v>3339</v>
      </c>
    </row>
    <row r="702" spans="1:16" s="3" customFormat="1" ht="45">
      <c r="A702" s="14" t="str">
        <f>IF(D702="","",COUNTA($D$20:D702)&amp;"")</f>
        <v>563</v>
      </c>
      <c r="B702" s="13" t="s">
        <v>3377</v>
      </c>
      <c r="C702" s="13" t="s">
        <v>343</v>
      </c>
      <c r="D702" s="13" t="s">
        <v>344</v>
      </c>
      <c r="E702" s="13" t="s">
        <v>345</v>
      </c>
      <c r="F702" s="16" t="s">
        <v>3378</v>
      </c>
      <c r="G702" s="15">
        <v>39288</v>
      </c>
      <c r="H702" s="15">
        <v>200</v>
      </c>
      <c r="I702" s="13" t="s">
        <v>242</v>
      </c>
      <c r="J702" s="13" t="s">
        <v>801</v>
      </c>
      <c r="K702" s="13" t="s">
        <v>148</v>
      </c>
      <c r="L702" s="17" t="s">
        <v>90</v>
      </c>
      <c r="M702" s="17" t="s">
        <v>3379</v>
      </c>
      <c r="N702" s="17" t="s">
        <v>3380</v>
      </c>
      <c r="O702" s="17" t="s">
        <v>3381</v>
      </c>
      <c r="P702" s="17" t="s">
        <v>3382</v>
      </c>
    </row>
    <row r="703" spans="1:16" s="3" customFormat="1" ht="112.5">
      <c r="A703" s="14" t="str">
        <f>IF(D703="","",COUNTA($D$20:D703)&amp;"")</f>
        <v>564</v>
      </c>
      <c r="B703" s="13" t="s">
        <v>3383</v>
      </c>
      <c r="C703" s="13" t="s">
        <v>228</v>
      </c>
      <c r="D703" s="13" t="s">
        <v>1195</v>
      </c>
      <c r="E703" s="13" t="s">
        <v>230</v>
      </c>
      <c r="F703" s="16" t="s">
        <v>3384</v>
      </c>
      <c r="G703" s="15">
        <v>35331</v>
      </c>
      <c r="H703" s="15">
        <v>8000</v>
      </c>
      <c r="I703" s="13" t="s">
        <v>88</v>
      </c>
      <c r="J703" s="13" t="s">
        <v>801</v>
      </c>
      <c r="K703" s="13" t="s">
        <v>900</v>
      </c>
      <c r="L703" s="17" t="s">
        <v>90</v>
      </c>
      <c r="M703" s="17" t="s">
        <v>3385</v>
      </c>
      <c r="N703" s="17" t="s">
        <v>3386</v>
      </c>
      <c r="O703" s="17" t="s">
        <v>3387</v>
      </c>
      <c r="P703" s="17" t="s">
        <v>3388</v>
      </c>
    </row>
    <row r="704" spans="1:16" s="3" customFormat="1" ht="292.5">
      <c r="A704" s="14" t="str">
        <f>IF(D704="","",COUNTA($D$20:D704)&amp;"")</f>
        <v>565</v>
      </c>
      <c r="B704" s="13" t="s">
        <v>3389</v>
      </c>
      <c r="C704" s="13" t="s">
        <v>3390</v>
      </c>
      <c r="D704" s="13" t="s">
        <v>250</v>
      </c>
      <c r="E704" s="13" t="s">
        <v>251</v>
      </c>
      <c r="F704" s="16" t="s">
        <v>3391</v>
      </c>
      <c r="G704" s="15">
        <v>32336</v>
      </c>
      <c r="H704" s="15">
        <v>4000</v>
      </c>
      <c r="I704" s="13" t="s">
        <v>253</v>
      </c>
      <c r="J704" s="13" t="s">
        <v>851</v>
      </c>
      <c r="K704" s="13" t="s">
        <v>771</v>
      </c>
      <c r="L704" s="13" t="s">
        <v>90</v>
      </c>
      <c r="M704" s="17" t="s">
        <v>3392</v>
      </c>
      <c r="N704" s="17" t="s">
        <v>3393</v>
      </c>
      <c r="O704" s="17" t="s">
        <v>3394</v>
      </c>
      <c r="P704" s="17" t="s">
        <v>3395</v>
      </c>
    </row>
    <row r="705" spans="1:16" s="3" customFormat="1" ht="67.5">
      <c r="A705" s="14" t="str">
        <f>IF(D705="","",COUNTA($D$20:D705)&amp;"")</f>
        <v>566</v>
      </c>
      <c r="B705" s="13" t="s">
        <v>3396</v>
      </c>
      <c r="C705" s="13" t="s">
        <v>457</v>
      </c>
      <c r="D705" s="13" t="s">
        <v>1195</v>
      </c>
      <c r="E705" s="13" t="s">
        <v>183</v>
      </c>
      <c r="F705" s="16" t="s">
        <v>3397</v>
      </c>
      <c r="G705" s="15">
        <v>30866</v>
      </c>
      <c r="H705" s="15">
        <v>5000</v>
      </c>
      <c r="I705" s="13" t="s">
        <v>130</v>
      </c>
      <c r="J705" s="13" t="s">
        <v>288</v>
      </c>
      <c r="K705" s="13" t="s">
        <v>148</v>
      </c>
      <c r="L705" s="17" t="s">
        <v>90</v>
      </c>
      <c r="M705" s="17" t="s">
        <v>289</v>
      </c>
      <c r="N705" s="17" t="s">
        <v>642</v>
      </c>
      <c r="O705" s="17" t="s">
        <v>616</v>
      </c>
      <c r="P705" s="17" t="s">
        <v>377</v>
      </c>
    </row>
    <row r="706" spans="1:16" s="3" customFormat="1" ht="67.5">
      <c r="A706" s="14" t="str">
        <f>IF(D706="","",COUNTA($D$20:D706)&amp;"")</f>
        <v>567</v>
      </c>
      <c r="B706" s="13" t="s">
        <v>3398</v>
      </c>
      <c r="C706" s="13" t="s">
        <v>64</v>
      </c>
      <c r="D706" s="13" t="s">
        <v>1195</v>
      </c>
      <c r="E706" s="13" t="s">
        <v>183</v>
      </c>
      <c r="F706" s="16" t="s">
        <v>3399</v>
      </c>
      <c r="G706" s="15">
        <v>27000</v>
      </c>
      <c r="H706" s="15">
        <v>3000</v>
      </c>
      <c r="I706" s="13" t="s">
        <v>253</v>
      </c>
      <c r="J706" s="13" t="s">
        <v>169</v>
      </c>
      <c r="K706" s="13" t="s">
        <v>131</v>
      </c>
      <c r="L706" s="17" t="s">
        <v>90</v>
      </c>
      <c r="M706" s="17" t="s">
        <v>3339</v>
      </c>
      <c r="N706" s="17" t="s">
        <v>3339</v>
      </c>
      <c r="O706" s="17" t="s">
        <v>3339</v>
      </c>
      <c r="P706" s="17" t="s">
        <v>3339</v>
      </c>
    </row>
    <row r="707" spans="1:16" s="3" customFormat="1" ht="90">
      <c r="A707" s="14" t="str">
        <f>IF(D707="","",COUNTA($D$20:D707)&amp;"")</f>
        <v>568</v>
      </c>
      <c r="B707" s="13" t="s">
        <v>3400</v>
      </c>
      <c r="C707" s="13" t="s">
        <v>64</v>
      </c>
      <c r="D707" s="13" t="s">
        <v>3049</v>
      </c>
      <c r="E707" s="13" t="s">
        <v>230</v>
      </c>
      <c r="F707" s="16" t="s">
        <v>3401</v>
      </c>
      <c r="G707" s="15">
        <v>24479</v>
      </c>
      <c r="H707" s="15">
        <v>10000</v>
      </c>
      <c r="I707" s="13" t="s">
        <v>130</v>
      </c>
      <c r="J707" s="13" t="s">
        <v>288</v>
      </c>
      <c r="K707" s="13" t="s">
        <v>131</v>
      </c>
      <c r="L707" s="13" t="s">
        <v>90</v>
      </c>
      <c r="M707" s="17" t="s">
        <v>3402</v>
      </c>
      <c r="N707" s="17" t="s">
        <v>3403</v>
      </c>
      <c r="O707" s="17" t="s">
        <v>3404</v>
      </c>
      <c r="P707" s="17" t="s">
        <v>3405</v>
      </c>
    </row>
    <row r="708" spans="1:16" s="3" customFormat="1" ht="90">
      <c r="A708" s="14" t="str">
        <f>IF(D708="","",COUNTA($D$20:D708)&amp;"")</f>
        <v>569</v>
      </c>
      <c r="B708" s="13" t="s">
        <v>3406</v>
      </c>
      <c r="C708" s="13" t="s">
        <v>228</v>
      </c>
      <c r="D708" s="13" t="s">
        <v>1195</v>
      </c>
      <c r="E708" s="13" t="s">
        <v>183</v>
      </c>
      <c r="F708" s="16" t="s">
        <v>3407</v>
      </c>
      <c r="G708" s="15">
        <v>24200</v>
      </c>
      <c r="H708" s="15">
        <v>3670</v>
      </c>
      <c r="I708" s="13" t="s">
        <v>88</v>
      </c>
      <c r="J708" s="13" t="s">
        <v>169</v>
      </c>
      <c r="K708" s="13" t="s">
        <v>3408</v>
      </c>
      <c r="L708" s="17" t="s">
        <v>90</v>
      </c>
      <c r="M708" s="17" t="s">
        <v>3409</v>
      </c>
      <c r="N708" s="17" t="s">
        <v>3410</v>
      </c>
      <c r="O708" s="17" t="s">
        <v>3411</v>
      </c>
      <c r="P708" s="17" t="s">
        <v>3408</v>
      </c>
    </row>
    <row r="709" spans="1:16" s="3" customFormat="1" ht="90">
      <c r="A709" s="14" t="str">
        <f>IF(D709="","",COUNTA($D$20:D709)&amp;"")</f>
        <v>570</v>
      </c>
      <c r="B709" s="13" t="s">
        <v>3412</v>
      </c>
      <c r="C709" s="13" t="s">
        <v>343</v>
      </c>
      <c r="D709" s="13" t="s">
        <v>344</v>
      </c>
      <c r="E709" s="13" t="s">
        <v>345</v>
      </c>
      <c r="F709" s="16" t="s">
        <v>3413</v>
      </c>
      <c r="G709" s="15">
        <v>23755</v>
      </c>
      <c r="H709" s="15">
        <v>1000</v>
      </c>
      <c r="I709" s="13" t="s">
        <v>130</v>
      </c>
      <c r="J709" s="13" t="s">
        <v>801</v>
      </c>
      <c r="K709" s="13" t="s">
        <v>733</v>
      </c>
      <c r="L709" s="17" t="s">
        <v>90</v>
      </c>
      <c r="M709" s="17" t="s">
        <v>3414</v>
      </c>
      <c r="N709" s="17" t="s">
        <v>3415</v>
      </c>
      <c r="O709" s="17" t="s">
        <v>3416</v>
      </c>
      <c r="P709" s="17" t="s">
        <v>3417</v>
      </c>
    </row>
    <row r="710" spans="1:16" s="3" customFormat="1" ht="90">
      <c r="A710" s="14" t="str">
        <f>IF(D710="","",COUNTA($D$20:D710)&amp;"")</f>
        <v>571</v>
      </c>
      <c r="B710" s="13" t="s">
        <v>3418</v>
      </c>
      <c r="C710" s="13" t="s">
        <v>343</v>
      </c>
      <c r="D710" s="13" t="s">
        <v>344</v>
      </c>
      <c r="E710" s="13" t="s">
        <v>345</v>
      </c>
      <c r="F710" s="16" t="s">
        <v>3419</v>
      </c>
      <c r="G710" s="15">
        <v>20160</v>
      </c>
      <c r="H710" s="15">
        <v>300</v>
      </c>
      <c r="I710" s="13" t="s">
        <v>2554</v>
      </c>
      <c r="J710" s="13" t="s">
        <v>801</v>
      </c>
      <c r="K710" s="13" t="s">
        <v>3420</v>
      </c>
      <c r="L710" s="17" t="s">
        <v>90</v>
      </c>
      <c r="M710" s="17" t="s">
        <v>3421</v>
      </c>
      <c r="N710" s="17" t="s">
        <v>3422</v>
      </c>
      <c r="O710" s="17" t="s">
        <v>3423</v>
      </c>
      <c r="P710" s="17" t="s">
        <v>3424</v>
      </c>
    </row>
    <row r="711" spans="1:16" s="3" customFormat="1" ht="67.5">
      <c r="A711" s="14" t="str">
        <f>IF(D711="","",COUNTA($D$20:D711)&amp;"")</f>
        <v>572</v>
      </c>
      <c r="B711" s="13" t="s">
        <v>3425</v>
      </c>
      <c r="C711" s="13" t="s">
        <v>343</v>
      </c>
      <c r="D711" s="13" t="s">
        <v>344</v>
      </c>
      <c r="E711" s="13" t="s">
        <v>345</v>
      </c>
      <c r="F711" s="16" t="s">
        <v>3426</v>
      </c>
      <c r="G711" s="15">
        <v>17679</v>
      </c>
      <c r="H711" s="15">
        <v>200</v>
      </c>
      <c r="I711" s="13" t="s">
        <v>253</v>
      </c>
      <c r="J711" s="13" t="s">
        <v>801</v>
      </c>
      <c r="K711" s="13" t="s">
        <v>733</v>
      </c>
      <c r="L711" s="17" t="s">
        <v>90</v>
      </c>
      <c r="M711" s="17" t="s">
        <v>3427</v>
      </c>
      <c r="N711" s="17" t="s">
        <v>3428</v>
      </c>
      <c r="O711" s="17" t="s">
        <v>3429</v>
      </c>
      <c r="P711" s="17" t="s">
        <v>3430</v>
      </c>
    </row>
    <row r="712" spans="1:16" s="3" customFormat="1" ht="67.5">
      <c r="A712" s="14" t="str">
        <f>IF(D712="","",COUNTA($D$20:D712)&amp;"")</f>
        <v>573</v>
      </c>
      <c r="B712" s="13" t="s">
        <v>3431</v>
      </c>
      <c r="C712" s="13" t="s">
        <v>228</v>
      </c>
      <c r="D712" s="13" t="s">
        <v>1195</v>
      </c>
      <c r="E712" s="13" t="s">
        <v>183</v>
      </c>
      <c r="F712" s="16" t="s">
        <v>3432</v>
      </c>
      <c r="G712" s="15">
        <v>17335</v>
      </c>
      <c r="H712" s="15">
        <v>5000</v>
      </c>
      <c r="I712" s="13" t="s">
        <v>253</v>
      </c>
      <c r="J712" s="13" t="s">
        <v>801</v>
      </c>
      <c r="K712" s="13" t="s">
        <v>356</v>
      </c>
      <c r="L712" s="17" t="s">
        <v>90</v>
      </c>
      <c r="M712" s="17" t="s">
        <v>3433</v>
      </c>
      <c r="N712" s="17" t="s">
        <v>3434</v>
      </c>
      <c r="O712" s="17" t="s">
        <v>3435</v>
      </c>
      <c r="P712" s="17" t="s">
        <v>3436</v>
      </c>
    </row>
    <row r="713" spans="1:16" s="3" customFormat="1" ht="67.5">
      <c r="A713" s="14" t="str">
        <f>IF(D713="","",COUNTA($D$20:D713)&amp;"")</f>
        <v>574</v>
      </c>
      <c r="B713" s="13" t="s">
        <v>3437</v>
      </c>
      <c r="C713" s="13" t="s">
        <v>343</v>
      </c>
      <c r="D713" s="13" t="s">
        <v>344</v>
      </c>
      <c r="E713" s="13" t="s">
        <v>345</v>
      </c>
      <c r="F713" s="16" t="s">
        <v>3438</v>
      </c>
      <c r="G713" s="15">
        <v>16420</v>
      </c>
      <c r="H713" s="15">
        <v>300</v>
      </c>
      <c r="I713" s="13" t="s">
        <v>253</v>
      </c>
      <c r="J713" s="13" t="s">
        <v>801</v>
      </c>
      <c r="K713" s="13" t="s">
        <v>348</v>
      </c>
      <c r="L713" s="17" t="s">
        <v>90</v>
      </c>
      <c r="M713" s="17" t="s">
        <v>3439</v>
      </c>
      <c r="N713" s="17" t="s">
        <v>3439</v>
      </c>
      <c r="O713" s="17" t="s">
        <v>3440</v>
      </c>
      <c r="P713" s="17" t="s">
        <v>3441</v>
      </c>
    </row>
    <row r="714" spans="1:16" s="3" customFormat="1" ht="225">
      <c r="A714" s="14" t="str">
        <f>IF(D714="","",COUNTA($D$20:D714)&amp;"")</f>
        <v>575</v>
      </c>
      <c r="B714" s="13" t="s">
        <v>3442</v>
      </c>
      <c r="C714" s="13" t="s">
        <v>1232</v>
      </c>
      <c r="D714" s="13" t="s">
        <v>250</v>
      </c>
      <c r="E714" s="13" t="s">
        <v>251</v>
      </c>
      <c r="F714" s="16" t="s">
        <v>3443</v>
      </c>
      <c r="G714" s="15">
        <v>15668</v>
      </c>
      <c r="H714" s="15">
        <v>1000</v>
      </c>
      <c r="I714" s="13" t="s">
        <v>130</v>
      </c>
      <c r="J714" s="13" t="s">
        <v>851</v>
      </c>
      <c r="K714" s="13" t="s">
        <v>3444</v>
      </c>
      <c r="L714" s="19">
        <v>44986</v>
      </c>
      <c r="M714" s="17" t="s">
        <v>3445</v>
      </c>
      <c r="N714" s="17" t="s">
        <v>3446</v>
      </c>
      <c r="O714" s="17" t="s">
        <v>3447</v>
      </c>
      <c r="P714" s="17" t="s">
        <v>3448</v>
      </c>
    </row>
    <row r="715" spans="1:16" s="3" customFormat="1" ht="409.5">
      <c r="A715" s="14" t="str">
        <f>IF(D715="","",COUNTA($D$20:D715)&amp;"")</f>
        <v>576</v>
      </c>
      <c r="B715" s="13" t="s">
        <v>3449</v>
      </c>
      <c r="C715" s="13" t="s">
        <v>3390</v>
      </c>
      <c r="D715" s="13" t="s">
        <v>250</v>
      </c>
      <c r="E715" s="13" t="s">
        <v>251</v>
      </c>
      <c r="F715" s="16" t="s">
        <v>3450</v>
      </c>
      <c r="G715" s="15">
        <v>14300</v>
      </c>
      <c r="H715" s="15">
        <v>2500</v>
      </c>
      <c r="I715" s="13" t="s">
        <v>253</v>
      </c>
      <c r="J715" s="13" t="s">
        <v>851</v>
      </c>
      <c r="K715" s="13" t="s">
        <v>900</v>
      </c>
      <c r="L715" s="17" t="s">
        <v>90</v>
      </c>
      <c r="M715" s="17" t="s">
        <v>3451</v>
      </c>
      <c r="N715" s="17" t="s">
        <v>3452</v>
      </c>
      <c r="O715" s="17" t="s">
        <v>3453</v>
      </c>
      <c r="P715" s="17" t="s">
        <v>3454</v>
      </c>
    </row>
    <row r="716" spans="1:16" s="3" customFormat="1" ht="90">
      <c r="A716" s="14" t="str">
        <f>IF(D716="","",COUNTA($D$20:D716)&amp;"")</f>
        <v>577</v>
      </c>
      <c r="B716" s="13" t="s">
        <v>3455</v>
      </c>
      <c r="C716" s="13" t="s">
        <v>383</v>
      </c>
      <c r="D716" s="13" t="s">
        <v>783</v>
      </c>
      <c r="E716" s="13" t="s">
        <v>270</v>
      </c>
      <c r="F716" s="16" t="s">
        <v>3456</v>
      </c>
      <c r="G716" s="15">
        <v>12981</v>
      </c>
      <c r="H716" s="15">
        <v>10000</v>
      </c>
      <c r="I716" s="13" t="s">
        <v>253</v>
      </c>
      <c r="J716" s="13" t="s">
        <v>801</v>
      </c>
      <c r="K716" s="13" t="s">
        <v>273</v>
      </c>
      <c r="L716" s="17" t="s">
        <v>90</v>
      </c>
      <c r="M716" s="17" t="s">
        <v>3457</v>
      </c>
      <c r="N716" s="17" t="s">
        <v>3458</v>
      </c>
      <c r="O716" s="17" t="s">
        <v>3459</v>
      </c>
      <c r="P716" s="17" t="s">
        <v>3460</v>
      </c>
    </row>
    <row r="717" spans="1:16" s="3" customFormat="1" ht="45">
      <c r="A717" s="14" t="str">
        <f>IF(D717="","",COUNTA($D$20:D717)&amp;"")</f>
        <v>578</v>
      </c>
      <c r="B717" s="13" t="s">
        <v>3461</v>
      </c>
      <c r="C717" s="13" t="s">
        <v>343</v>
      </c>
      <c r="D717" s="13" t="s">
        <v>344</v>
      </c>
      <c r="E717" s="13" t="s">
        <v>345</v>
      </c>
      <c r="F717" s="16" t="s">
        <v>3462</v>
      </c>
      <c r="G717" s="15">
        <v>12856</v>
      </c>
      <c r="H717" s="15">
        <v>800</v>
      </c>
      <c r="I717" s="13" t="s">
        <v>130</v>
      </c>
      <c r="J717" s="13" t="s">
        <v>801</v>
      </c>
      <c r="K717" s="13" t="s">
        <v>733</v>
      </c>
      <c r="L717" s="17" t="s">
        <v>90</v>
      </c>
      <c r="M717" s="17" t="s">
        <v>3463</v>
      </c>
      <c r="N717" s="17" t="s">
        <v>3464</v>
      </c>
      <c r="O717" s="17" t="s">
        <v>3465</v>
      </c>
      <c r="P717" s="17" t="s">
        <v>3466</v>
      </c>
    </row>
    <row r="718" spans="1:16" s="3" customFormat="1" ht="67.5">
      <c r="A718" s="14" t="str">
        <f>IF(D718="","",COUNTA($D$20:D718)&amp;"")</f>
        <v>579</v>
      </c>
      <c r="B718" s="13" t="s">
        <v>3467</v>
      </c>
      <c r="C718" s="13" t="s">
        <v>3468</v>
      </c>
      <c r="D718" s="13" t="s">
        <v>458</v>
      </c>
      <c r="E718" s="13" t="s">
        <v>230</v>
      </c>
      <c r="F718" s="16" t="s">
        <v>3469</v>
      </c>
      <c r="G718" s="15">
        <v>11000</v>
      </c>
      <c r="H718" s="15">
        <v>6000</v>
      </c>
      <c r="I718" s="13" t="s">
        <v>88</v>
      </c>
      <c r="J718" s="13" t="s">
        <v>38</v>
      </c>
      <c r="K718" s="17" t="s">
        <v>3470</v>
      </c>
      <c r="L718" s="17" t="s">
        <v>90</v>
      </c>
      <c r="M718" s="17" t="s">
        <v>3471</v>
      </c>
      <c r="N718" s="17" t="s">
        <v>3472</v>
      </c>
      <c r="O718" s="17" t="s">
        <v>3473</v>
      </c>
      <c r="P718" s="17" t="s">
        <v>3474</v>
      </c>
    </row>
    <row r="719" spans="1:16" s="3" customFormat="1" ht="45">
      <c r="A719" s="14" t="str">
        <f>IF(D719="","",COUNTA($D$20:D719)&amp;"")</f>
        <v>580</v>
      </c>
      <c r="B719" s="13" t="s">
        <v>3475</v>
      </c>
      <c r="C719" s="13" t="s">
        <v>343</v>
      </c>
      <c r="D719" s="13" t="s">
        <v>344</v>
      </c>
      <c r="E719" s="13" t="s">
        <v>345</v>
      </c>
      <c r="F719" s="16" t="s">
        <v>3476</v>
      </c>
      <c r="G719" s="15">
        <v>7706</v>
      </c>
      <c r="H719" s="15">
        <v>500</v>
      </c>
      <c r="I719" s="13" t="s">
        <v>130</v>
      </c>
      <c r="J719" s="13" t="s">
        <v>801</v>
      </c>
      <c r="K719" s="13" t="s">
        <v>733</v>
      </c>
      <c r="L719" s="17" t="s">
        <v>90</v>
      </c>
      <c r="M719" s="17" t="s">
        <v>3463</v>
      </c>
      <c r="N719" s="17" t="s">
        <v>3464</v>
      </c>
      <c r="O719" s="17" t="s">
        <v>3465</v>
      </c>
      <c r="P719" s="17" t="s">
        <v>3466</v>
      </c>
    </row>
    <row r="720" spans="1:16" s="3" customFormat="1" ht="45">
      <c r="A720" s="14" t="str">
        <f>IF(D720="","",COUNTA($D$20:D720)&amp;"")</f>
        <v>581</v>
      </c>
      <c r="B720" s="13" t="s">
        <v>3477</v>
      </c>
      <c r="C720" s="13" t="s">
        <v>343</v>
      </c>
      <c r="D720" s="13" t="s">
        <v>344</v>
      </c>
      <c r="E720" s="13" t="s">
        <v>345</v>
      </c>
      <c r="F720" s="16" t="s">
        <v>3478</v>
      </c>
      <c r="G720" s="15">
        <v>7027</v>
      </c>
      <c r="H720" s="15">
        <v>500</v>
      </c>
      <c r="I720" s="13" t="s">
        <v>119</v>
      </c>
      <c r="J720" s="13" t="s">
        <v>801</v>
      </c>
      <c r="K720" s="13" t="s">
        <v>3479</v>
      </c>
      <c r="L720" s="17" t="s">
        <v>90</v>
      </c>
      <c r="M720" s="17" t="s">
        <v>3480</v>
      </c>
      <c r="N720" s="17" t="s">
        <v>3481</v>
      </c>
      <c r="O720" s="17" t="s">
        <v>3482</v>
      </c>
      <c r="P720" s="17" t="s">
        <v>3483</v>
      </c>
    </row>
    <row r="721" spans="1:16" s="3" customFormat="1" ht="67.5">
      <c r="A721" s="14" t="str">
        <f>IF(D721="","",COUNTA($D$20:D721)&amp;"")</f>
        <v>582</v>
      </c>
      <c r="B721" s="13" t="s">
        <v>3484</v>
      </c>
      <c r="C721" s="13" t="s">
        <v>64</v>
      </c>
      <c r="D721" s="13" t="s">
        <v>1195</v>
      </c>
      <c r="E721" s="13" t="s">
        <v>183</v>
      </c>
      <c r="F721" s="16" t="s">
        <v>3485</v>
      </c>
      <c r="G721" s="15">
        <v>7000</v>
      </c>
      <c r="H721" s="15">
        <v>3000</v>
      </c>
      <c r="I721" s="13" t="s">
        <v>253</v>
      </c>
      <c r="J721" s="13" t="s">
        <v>169</v>
      </c>
      <c r="K721" s="13" t="s">
        <v>131</v>
      </c>
      <c r="L721" s="17" t="s">
        <v>90</v>
      </c>
      <c r="M721" s="17" t="s">
        <v>3339</v>
      </c>
      <c r="N721" s="17" t="s">
        <v>3339</v>
      </c>
      <c r="O721" s="17" t="s">
        <v>3339</v>
      </c>
      <c r="P721" s="17" t="s">
        <v>3339</v>
      </c>
    </row>
    <row r="722" spans="1:16" s="3" customFormat="1" ht="22.5">
      <c r="A722" s="14" t="str">
        <f>IF(D722="","",COUNTA($D$20:D722)&amp;"")</f>
        <v/>
      </c>
      <c r="B722" s="13" t="s">
        <v>29</v>
      </c>
      <c r="C722" s="13">
        <f>COUNTA(C723:C723)</f>
        <v>1</v>
      </c>
      <c r="D722" s="13"/>
      <c r="E722" s="13"/>
      <c r="F722" s="13"/>
      <c r="G722" s="15">
        <f>SUM(G723)</f>
        <v>191912</v>
      </c>
      <c r="H722" s="15">
        <f>SUM(H723)</f>
        <v>6000</v>
      </c>
      <c r="I722" s="13"/>
      <c r="J722" s="13"/>
      <c r="K722" s="13"/>
      <c r="L722" s="13"/>
      <c r="M722" s="13"/>
      <c r="N722" s="13"/>
      <c r="O722" s="13"/>
      <c r="P722" s="13"/>
    </row>
    <row r="723" spans="1:16" s="3" customFormat="1" ht="67.5">
      <c r="A723" s="14" t="str">
        <f>IF(D723="","",COUNTA($D$20:D723)&amp;"")</f>
        <v>583</v>
      </c>
      <c r="B723" s="13" t="s">
        <v>3486</v>
      </c>
      <c r="C723" s="13" t="s">
        <v>3487</v>
      </c>
      <c r="D723" s="13" t="s">
        <v>722</v>
      </c>
      <c r="E723" s="13" t="s">
        <v>145</v>
      </c>
      <c r="F723" s="16" t="s">
        <v>3488</v>
      </c>
      <c r="G723" s="15">
        <v>191912</v>
      </c>
      <c r="H723" s="15">
        <v>6000</v>
      </c>
      <c r="I723" s="13" t="s">
        <v>168</v>
      </c>
      <c r="J723" s="13" t="s">
        <v>3489</v>
      </c>
      <c r="K723" s="13" t="s">
        <v>148</v>
      </c>
      <c r="L723" s="20">
        <v>45261</v>
      </c>
      <c r="M723" s="17" t="s">
        <v>3490</v>
      </c>
      <c r="N723" s="17" t="s">
        <v>3491</v>
      </c>
      <c r="O723" s="17" t="s">
        <v>3492</v>
      </c>
      <c r="P723" s="17" t="s">
        <v>3493</v>
      </c>
    </row>
    <row r="724" spans="1:16" s="3" customFormat="1" ht="22.5">
      <c r="A724" s="14" t="str">
        <f>IF(D724="","",COUNTA($D$20:D724)&amp;"")</f>
        <v/>
      </c>
      <c r="B724" s="13" t="s">
        <v>25</v>
      </c>
      <c r="C724" s="13">
        <f>C728+C779+C812+C826+C852</f>
        <v>145</v>
      </c>
      <c r="D724" s="13"/>
      <c r="E724" s="13"/>
      <c r="F724" s="13"/>
      <c r="G724" s="15">
        <f>G728+G779+G812+G826+G852</f>
        <v>9033024.38</v>
      </c>
      <c r="H724" s="15">
        <f>H728+H779+H812+H826+H852</f>
        <v>1195148</v>
      </c>
      <c r="I724" s="13"/>
      <c r="J724" s="13"/>
      <c r="K724" s="13"/>
      <c r="L724" s="13"/>
      <c r="M724" s="13"/>
      <c r="N724" s="13"/>
      <c r="O724" s="13"/>
      <c r="P724" s="13"/>
    </row>
    <row r="725" spans="1:16" s="3" customFormat="1" ht="22.5">
      <c r="A725" s="14"/>
      <c r="B725" s="13" t="s">
        <v>27</v>
      </c>
      <c r="C725" s="13">
        <f>C735+C749+C780+C813+C827+C853</f>
        <v>36</v>
      </c>
      <c r="D725" s="13"/>
      <c r="E725" s="13"/>
      <c r="F725" s="13"/>
      <c r="G725" s="15">
        <f>G735+G749+G780+G813+G827+G853</f>
        <v>678027.20</v>
      </c>
      <c r="H725" s="15">
        <f>H735+H749+H780+H813+H827+H853</f>
        <v>221190</v>
      </c>
      <c r="I725" s="13"/>
      <c r="J725" s="13"/>
      <c r="K725" s="13"/>
      <c r="L725" s="13"/>
      <c r="M725" s="13"/>
      <c r="N725" s="13"/>
      <c r="O725" s="13"/>
      <c r="P725" s="13"/>
    </row>
    <row r="726" spans="1:16" s="3" customFormat="1" ht="22.5">
      <c r="A726" s="14"/>
      <c r="B726" s="13" t="s">
        <v>28</v>
      </c>
      <c r="C726" s="13">
        <f>C730+C740+C757+C768+C771+C788+C815+C837+C862</f>
        <v>67</v>
      </c>
      <c r="D726" s="13"/>
      <c r="E726" s="13"/>
      <c r="F726" s="13"/>
      <c r="G726" s="15">
        <f>G730+G740+G757+G768+G771+G788+G815+G837+G862</f>
        <v>7170292.25</v>
      </c>
      <c r="H726" s="15">
        <f>H730+H740+H757+H768+H771+H788+H815+H837+H862</f>
        <v>750982</v>
      </c>
      <c r="I726" s="13"/>
      <c r="J726" s="13"/>
      <c r="K726" s="13"/>
      <c r="L726" s="13"/>
      <c r="M726" s="13"/>
      <c r="N726" s="13"/>
      <c r="O726" s="13"/>
      <c r="P726" s="13"/>
    </row>
    <row r="727" spans="1:16" s="3" customFormat="1" ht="22.5">
      <c r="A727" s="14"/>
      <c r="B727" s="13" t="s">
        <v>29</v>
      </c>
      <c r="C727" s="13">
        <f>C732+C743+C762+C775+C802+C823+C842+C895</f>
        <v>42</v>
      </c>
      <c r="D727" s="13"/>
      <c r="E727" s="13"/>
      <c r="F727" s="13"/>
      <c r="G727" s="15">
        <f>G732+G743+G762+G775+G802+G823+G842+G895</f>
        <v>1184704.93</v>
      </c>
      <c r="H727" s="15">
        <f>H732+H743+H762+H775+H802+H823+H842+H895</f>
        <v>222976</v>
      </c>
      <c r="I727" s="13"/>
      <c r="J727" s="13"/>
      <c r="K727" s="13"/>
      <c r="L727" s="13"/>
      <c r="M727" s="13"/>
      <c r="N727" s="13"/>
      <c r="O727" s="13"/>
      <c r="P727" s="13"/>
    </row>
    <row r="728" spans="1:16" s="3" customFormat="1" ht="22.5">
      <c r="A728" s="14" t="str">
        <f>IF(D728="","",COUNTA($D$20:D728)&amp;"")</f>
        <v/>
      </c>
      <c r="B728" s="13" t="s">
        <v>3494</v>
      </c>
      <c r="C728" s="13">
        <f>C729+C734+C748+C767+C770</f>
        <v>34</v>
      </c>
      <c r="D728" s="13"/>
      <c r="E728" s="13"/>
      <c r="F728" s="13"/>
      <c r="G728" s="15">
        <f>G729+G734+G748+G767+G770</f>
        <v>800587.59</v>
      </c>
      <c r="H728" s="15">
        <f>H729+H734+H748+H767+H770</f>
        <v>244946</v>
      </c>
      <c r="I728" s="13"/>
      <c r="J728" s="13"/>
      <c r="K728" s="13"/>
      <c r="L728" s="13"/>
      <c r="M728" s="13"/>
      <c r="N728" s="13"/>
      <c r="O728" s="13"/>
      <c r="P728" s="13"/>
    </row>
    <row r="729" spans="1:16" s="3" customFormat="1" ht="22.5">
      <c r="A729" s="14" t="str">
        <f>IF(D729="","",COUNTA($D$20:D729)&amp;"")</f>
        <v/>
      </c>
      <c r="B729" s="13" t="s">
        <v>3495</v>
      </c>
      <c r="C729" s="13">
        <f>C730+C732</f>
        <v>2</v>
      </c>
      <c r="D729" s="13"/>
      <c r="E729" s="13"/>
      <c r="F729" s="13"/>
      <c r="G729" s="15">
        <f>G730+G732</f>
        <v>34075</v>
      </c>
      <c r="H729" s="15">
        <f>H730+H732</f>
        <v>4550</v>
      </c>
      <c r="I729" s="13"/>
      <c r="J729" s="13"/>
      <c r="K729" s="13"/>
      <c r="L729" s="13"/>
      <c r="M729" s="13"/>
      <c r="N729" s="13"/>
      <c r="O729" s="13"/>
      <c r="P729" s="13"/>
    </row>
    <row r="730" spans="1:16" s="3" customFormat="1" ht="22.5">
      <c r="A730" s="14" t="str">
        <f>IF(D730="","",COUNTA($D$20:D730)&amp;"")</f>
        <v/>
      </c>
      <c r="B730" s="13" t="s">
        <v>28</v>
      </c>
      <c r="C730" s="13">
        <f>COUNTA(C731:C731)</f>
        <v>1</v>
      </c>
      <c r="D730" s="13"/>
      <c r="E730" s="13"/>
      <c r="F730" s="13"/>
      <c r="G730" s="15">
        <f>SUM(G731:G731)</f>
        <v>29075</v>
      </c>
      <c r="H730" s="15">
        <f>SUM(H731:H731)</f>
        <v>3000</v>
      </c>
      <c r="I730" s="13"/>
      <c r="J730" s="13"/>
      <c r="K730" s="13"/>
      <c r="L730" s="13"/>
      <c r="M730" s="13"/>
      <c r="N730" s="13"/>
      <c r="O730" s="13"/>
      <c r="P730" s="13"/>
    </row>
    <row r="731" spans="1:16" s="3" customFormat="1" ht="90">
      <c r="A731" s="14" t="str">
        <f>IF(D731="","",COUNTA($D$20:D731)&amp;"")</f>
        <v>584</v>
      </c>
      <c r="B731" s="13" t="s">
        <v>3496</v>
      </c>
      <c r="C731" s="13" t="s">
        <v>383</v>
      </c>
      <c r="D731" s="13" t="s">
        <v>261</v>
      </c>
      <c r="E731" s="13" t="s">
        <v>385</v>
      </c>
      <c r="F731" s="16" t="s">
        <v>3497</v>
      </c>
      <c r="G731" s="15">
        <v>29075</v>
      </c>
      <c r="H731" s="15">
        <v>3000</v>
      </c>
      <c r="I731" s="13" t="s">
        <v>222</v>
      </c>
      <c r="J731" s="13" t="s">
        <v>169</v>
      </c>
      <c r="K731" s="13" t="s">
        <v>445</v>
      </c>
      <c r="L731" s="17" t="s">
        <v>90</v>
      </c>
      <c r="M731" s="17" t="s">
        <v>3498</v>
      </c>
      <c r="N731" s="17" t="s">
        <v>3499</v>
      </c>
      <c r="O731" s="17" t="s">
        <v>3500</v>
      </c>
      <c r="P731" s="17" t="s">
        <v>3501</v>
      </c>
    </row>
    <row r="732" spans="1:16" s="3" customFormat="1" ht="22.5">
      <c r="A732" s="14" t="str">
        <f>IF(D732="","",COUNTA($D$20:D732)&amp;"")</f>
        <v/>
      </c>
      <c r="B732" s="13" t="s">
        <v>29</v>
      </c>
      <c r="C732" s="13">
        <f>COUNTA(C733:C733)</f>
        <v>1</v>
      </c>
      <c r="D732" s="13"/>
      <c r="E732" s="13"/>
      <c r="F732" s="13"/>
      <c r="G732" s="15">
        <f>SUM(G733:G733)</f>
        <v>5000</v>
      </c>
      <c r="H732" s="15">
        <f>SUM(H733:H733)</f>
        <v>1550</v>
      </c>
      <c r="I732" s="13"/>
      <c r="J732" s="13"/>
      <c r="K732" s="13"/>
      <c r="L732" s="13"/>
      <c r="M732" s="13"/>
      <c r="N732" s="13"/>
      <c r="O732" s="13"/>
      <c r="P732" s="13"/>
    </row>
    <row r="733" spans="1:16" s="3" customFormat="1" ht="135">
      <c r="A733" s="14" t="str">
        <f>IF(D733="","",COUNTA($D$20:D733)&amp;"")</f>
        <v>585</v>
      </c>
      <c r="B733" s="13" t="s">
        <v>3502</v>
      </c>
      <c r="C733" s="13" t="s">
        <v>228</v>
      </c>
      <c r="D733" s="13" t="s">
        <v>458</v>
      </c>
      <c r="E733" s="13" t="s">
        <v>230</v>
      </c>
      <c r="F733" s="16" t="s">
        <v>3503</v>
      </c>
      <c r="G733" s="15">
        <v>5000</v>
      </c>
      <c r="H733" s="15">
        <v>1550</v>
      </c>
      <c r="I733" s="13" t="s">
        <v>287</v>
      </c>
      <c r="J733" s="13" t="s">
        <v>169</v>
      </c>
      <c r="K733" s="13" t="s">
        <v>3504</v>
      </c>
      <c r="L733" s="19">
        <v>45261</v>
      </c>
      <c r="M733" s="17" t="s">
        <v>3505</v>
      </c>
      <c r="N733" s="17" t="s">
        <v>3506</v>
      </c>
      <c r="O733" s="17" t="s">
        <v>3507</v>
      </c>
      <c r="P733" s="17" t="s">
        <v>3508</v>
      </c>
    </row>
    <row r="734" spans="1:16" s="3" customFormat="1" ht="22.5">
      <c r="A734" s="14" t="str">
        <f>IF(D734="","",COUNTA($D$20:D734)&amp;"")</f>
        <v/>
      </c>
      <c r="B734" s="13" t="s">
        <v>3509</v>
      </c>
      <c r="C734" s="13">
        <f>C735+C740+C743</f>
        <v>10</v>
      </c>
      <c r="D734" s="13"/>
      <c r="E734" s="13"/>
      <c r="F734" s="13"/>
      <c r="G734" s="15">
        <f>G735+G740+G743</f>
        <v>96362.23</v>
      </c>
      <c r="H734" s="15">
        <f>H735+H740+H743</f>
        <v>32484</v>
      </c>
      <c r="I734" s="13"/>
      <c r="J734" s="13"/>
      <c r="K734" s="13"/>
      <c r="L734" s="13"/>
      <c r="M734" s="13"/>
      <c r="N734" s="13"/>
      <c r="O734" s="13"/>
      <c r="P734" s="13"/>
    </row>
    <row r="735" spans="1:16" s="3" customFormat="1" ht="22.5">
      <c r="A735" s="14" t="str">
        <f>IF(D735="","",COUNTA($D$20:D735)&amp;"")</f>
        <v/>
      </c>
      <c r="B735" s="13" t="s">
        <v>27</v>
      </c>
      <c r="C735" s="13">
        <f>COUNTA(C736:C739)</f>
        <v>4</v>
      </c>
      <c r="D735" s="13"/>
      <c r="E735" s="13"/>
      <c r="F735" s="13"/>
      <c r="G735" s="15">
        <f>SUM(G736:G739)</f>
        <v>40827</v>
      </c>
      <c r="H735" s="15">
        <f>SUM(H736:H739)</f>
        <v>13900</v>
      </c>
      <c r="I735" s="13"/>
      <c r="J735" s="13"/>
      <c r="K735" s="13"/>
      <c r="L735" s="13"/>
      <c r="M735" s="13"/>
      <c r="N735" s="13"/>
      <c r="O735" s="13"/>
      <c r="P735" s="13"/>
    </row>
    <row r="736" spans="1:16" s="3" customFormat="1" ht="67.5">
      <c r="A736" s="14" t="str">
        <f>IF(D736="","",COUNTA($D$20:D736)&amp;"")</f>
        <v>586</v>
      </c>
      <c r="B736" s="13" t="s">
        <v>3510</v>
      </c>
      <c r="C736" s="13" t="s">
        <v>261</v>
      </c>
      <c r="D736" s="13" t="s">
        <v>261</v>
      </c>
      <c r="E736" s="13" t="s">
        <v>262</v>
      </c>
      <c r="F736" s="16" t="s">
        <v>3511</v>
      </c>
      <c r="G736" s="15">
        <v>13382</v>
      </c>
      <c r="H736" s="15">
        <v>6000</v>
      </c>
      <c r="I736" s="13" t="s">
        <v>321</v>
      </c>
      <c r="J736" s="13" t="s">
        <v>288</v>
      </c>
      <c r="K736" s="13" t="s">
        <v>39</v>
      </c>
      <c r="L736" s="19">
        <v>44986</v>
      </c>
      <c r="M736" s="19" t="s">
        <v>3512</v>
      </c>
      <c r="N736" s="19" t="s">
        <v>3513</v>
      </c>
      <c r="O736" s="19" t="s">
        <v>3514</v>
      </c>
      <c r="P736" s="19" t="s">
        <v>3515</v>
      </c>
    </row>
    <row r="737" spans="1:16" s="3" customFormat="1" ht="135">
      <c r="A737" s="14" t="str">
        <f>IF(D737="","",COUNTA($D$20:D737)&amp;"")</f>
        <v>587</v>
      </c>
      <c r="B737" s="13" t="s">
        <v>3516</v>
      </c>
      <c r="C737" s="13" t="s">
        <v>3517</v>
      </c>
      <c r="D737" s="13" t="s">
        <v>458</v>
      </c>
      <c r="E737" s="13" t="s">
        <v>230</v>
      </c>
      <c r="F737" s="16" t="s">
        <v>3518</v>
      </c>
      <c r="G737" s="15">
        <v>12000</v>
      </c>
      <c r="H737" s="15">
        <v>3000</v>
      </c>
      <c r="I737" s="15" t="s">
        <v>321</v>
      </c>
      <c r="J737" s="13" t="s">
        <v>707</v>
      </c>
      <c r="K737" s="13" t="s">
        <v>39</v>
      </c>
      <c r="L737" s="20">
        <v>45200</v>
      </c>
      <c r="M737" s="20" t="s">
        <v>3519</v>
      </c>
      <c r="N737" s="20" t="s">
        <v>3520</v>
      </c>
      <c r="O737" s="20" t="s">
        <v>3521</v>
      </c>
      <c r="P737" s="17" t="s">
        <v>3522</v>
      </c>
    </row>
    <row r="738" spans="1:16" s="3" customFormat="1" ht="67.5">
      <c r="A738" s="14" t="str">
        <f>IF(D738="","",COUNTA($D$20:D738)&amp;"")</f>
        <v>588</v>
      </c>
      <c r="B738" s="13" t="s">
        <v>3523</v>
      </c>
      <c r="C738" s="13" t="s">
        <v>3524</v>
      </c>
      <c r="D738" s="13" t="s">
        <v>240</v>
      </c>
      <c r="E738" s="13" t="s">
        <v>47</v>
      </c>
      <c r="F738" s="16" t="s">
        <v>3525</v>
      </c>
      <c r="G738" s="15">
        <v>7800</v>
      </c>
      <c r="H738" s="15">
        <v>3900</v>
      </c>
      <c r="I738" s="15" t="s">
        <v>68</v>
      </c>
      <c r="J738" s="13" t="s">
        <v>707</v>
      </c>
      <c r="K738" s="13" t="s">
        <v>39</v>
      </c>
      <c r="L738" s="20">
        <v>45078</v>
      </c>
      <c r="M738" s="17" t="s">
        <v>3526</v>
      </c>
      <c r="N738" s="17" t="s">
        <v>3527</v>
      </c>
      <c r="O738" s="17" t="s">
        <v>3528</v>
      </c>
      <c r="P738" s="17" t="s">
        <v>3529</v>
      </c>
    </row>
    <row r="739" spans="1:16" s="3" customFormat="1" ht="45">
      <c r="A739" s="14" t="str">
        <f>IF(D739="","",COUNTA($D$20:D739)&amp;"")</f>
        <v>589</v>
      </c>
      <c r="B739" s="13" t="s">
        <v>3530</v>
      </c>
      <c r="C739" s="13" t="s">
        <v>3531</v>
      </c>
      <c r="D739" s="13" t="s">
        <v>722</v>
      </c>
      <c r="E739" s="13" t="s">
        <v>145</v>
      </c>
      <c r="F739" s="16" t="s">
        <v>3532</v>
      </c>
      <c r="G739" s="15">
        <v>7645</v>
      </c>
      <c r="H739" s="15">
        <v>1000</v>
      </c>
      <c r="I739" s="15" t="s">
        <v>68</v>
      </c>
      <c r="J739" s="13" t="s">
        <v>3533</v>
      </c>
      <c r="K739" s="13" t="s">
        <v>39</v>
      </c>
      <c r="L739" s="20">
        <v>45078</v>
      </c>
      <c r="M739" s="17" t="s">
        <v>3534</v>
      </c>
      <c r="N739" s="17" t="s">
        <v>3535</v>
      </c>
      <c r="O739" s="17" t="s">
        <v>3536</v>
      </c>
      <c r="P739" s="17" t="s">
        <v>2665</v>
      </c>
    </row>
    <row r="740" spans="1:16" s="3" customFormat="1" ht="22.5">
      <c r="A740" s="14" t="str">
        <f>IF(D740="","",COUNTA($D$20:D740)&amp;"")</f>
        <v/>
      </c>
      <c r="B740" s="13" t="s">
        <v>28</v>
      </c>
      <c r="C740" s="13">
        <f>COUNTA(C741:C742)</f>
        <v>2</v>
      </c>
      <c r="D740" s="13"/>
      <c r="E740" s="13"/>
      <c r="F740" s="13"/>
      <c r="G740" s="15">
        <f>SUM(G741:G742)</f>
        <v>19869</v>
      </c>
      <c r="H740" s="15">
        <f>SUM(H741:H742)</f>
        <v>6100</v>
      </c>
      <c r="I740" s="15"/>
      <c r="J740" s="13"/>
      <c r="K740" s="13"/>
      <c r="L740" s="13"/>
      <c r="M740" s="13"/>
      <c r="N740" s="13"/>
      <c r="O740" s="13"/>
      <c r="P740" s="13"/>
    </row>
    <row r="741" spans="1:16" s="3" customFormat="1" ht="45">
      <c r="A741" s="14" t="str">
        <f>IF(D741="","",COUNTA($D$20:D741)&amp;"")</f>
        <v>590</v>
      </c>
      <c r="B741" s="13" t="s">
        <v>3537</v>
      </c>
      <c r="C741" s="13" t="s">
        <v>3538</v>
      </c>
      <c r="D741" s="13" t="s">
        <v>344</v>
      </c>
      <c r="E741" s="13" t="s">
        <v>345</v>
      </c>
      <c r="F741" s="16" t="s">
        <v>3539</v>
      </c>
      <c r="G741" s="15">
        <v>12500</v>
      </c>
      <c r="H741" s="15">
        <v>1800</v>
      </c>
      <c r="I741" s="13" t="s">
        <v>88</v>
      </c>
      <c r="J741" s="13" t="s">
        <v>288</v>
      </c>
      <c r="K741" s="13" t="s">
        <v>445</v>
      </c>
      <c r="L741" s="17" t="s">
        <v>90</v>
      </c>
      <c r="M741" s="17" t="s">
        <v>3540</v>
      </c>
      <c r="N741" s="17" t="s">
        <v>3541</v>
      </c>
      <c r="O741" s="17" t="s">
        <v>3542</v>
      </c>
      <c r="P741" s="17" t="s">
        <v>3543</v>
      </c>
    </row>
    <row r="742" spans="1:16" s="3" customFormat="1" ht="45">
      <c r="A742" s="14" t="str">
        <f>IF(D742="","",COUNTA($D$20:D742)&amp;"")</f>
        <v>591</v>
      </c>
      <c r="B742" s="13" t="s">
        <v>3544</v>
      </c>
      <c r="C742" s="13" t="s">
        <v>3545</v>
      </c>
      <c r="D742" s="13" t="s">
        <v>315</v>
      </c>
      <c r="E742" s="13" t="s">
        <v>117</v>
      </c>
      <c r="F742" s="16" t="s">
        <v>3546</v>
      </c>
      <c r="G742" s="15">
        <v>7369</v>
      </c>
      <c r="H742" s="15">
        <v>4300</v>
      </c>
      <c r="I742" s="13" t="s">
        <v>88</v>
      </c>
      <c r="J742" s="13" t="s">
        <v>3547</v>
      </c>
      <c r="K742" s="13" t="s">
        <v>445</v>
      </c>
      <c r="L742" s="17" t="s">
        <v>90</v>
      </c>
      <c r="M742" s="17" t="s">
        <v>1574</v>
      </c>
      <c r="N742" s="17" t="s">
        <v>1575</v>
      </c>
      <c r="O742" s="17" t="s">
        <v>1682</v>
      </c>
      <c r="P742" s="17" t="s">
        <v>1638</v>
      </c>
    </row>
    <row r="743" spans="1:16" s="3" customFormat="1" ht="22.5">
      <c r="A743" s="14" t="str">
        <f>IF(D743="","",COUNTA($D$20:D743)&amp;"")</f>
        <v/>
      </c>
      <c r="B743" s="13" t="s">
        <v>29</v>
      </c>
      <c r="C743" s="13">
        <f>COUNTA(C744:C747)</f>
        <v>4</v>
      </c>
      <c r="D743" s="13"/>
      <c r="E743" s="13"/>
      <c r="F743" s="13"/>
      <c r="G743" s="15">
        <f>SUM(G744:G747)</f>
        <v>35666.23</v>
      </c>
      <c r="H743" s="15">
        <f>SUM(H744:H747)</f>
        <v>12484</v>
      </c>
      <c r="I743" s="13"/>
      <c r="J743" s="13"/>
      <c r="K743" s="13"/>
      <c r="L743" s="13"/>
      <c r="M743" s="13"/>
      <c r="N743" s="13"/>
      <c r="O743" s="13"/>
      <c r="P743" s="13"/>
    </row>
    <row r="744" spans="1:16" s="3" customFormat="1" ht="112.5">
      <c r="A744" s="14" t="str">
        <f>IF(D744="","",COUNTA($D$20:D744)&amp;"")</f>
        <v>592</v>
      </c>
      <c r="B744" s="13" t="s">
        <v>3548</v>
      </c>
      <c r="C744" s="13" t="s">
        <v>3549</v>
      </c>
      <c r="D744" s="13" t="s">
        <v>1340</v>
      </c>
      <c r="E744" s="13" t="s">
        <v>416</v>
      </c>
      <c r="F744" s="16" t="s">
        <v>3550</v>
      </c>
      <c r="G744" s="15">
        <v>15000</v>
      </c>
      <c r="H744" s="15">
        <v>6400</v>
      </c>
      <c r="I744" s="13" t="s">
        <v>185</v>
      </c>
      <c r="J744" s="13" t="s">
        <v>707</v>
      </c>
      <c r="K744" s="13" t="s">
        <v>148</v>
      </c>
      <c r="L744" s="19">
        <v>45261</v>
      </c>
      <c r="M744" s="17" t="s">
        <v>3551</v>
      </c>
      <c r="N744" s="17" t="s">
        <v>3552</v>
      </c>
      <c r="O744" s="17" t="s">
        <v>3553</v>
      </c>
      <c r="P744" s="17" t="s">
        <v>22</v>
      </c>
    </row>
    <row r="745" spans="1:16" s="3" customFormat="1" ht="90">
      <c r="A745" s="14" t="str">
        <f>IF(D745="","",COUNTA($D$20:D745)&amp;"")</f>
        <v>593</v>
      </c>
      <c r="B745" s="13" t="s">
        <v>3554</v>
      </c>
      <c r="C745" s="13" t="s">
        <v>3517</v>
      </c>
      <c r="D745" s="13" t="s">
        <v>458</v>
      </c>
      <c r="E745" s="13" t="s">
        <v>230</v>
      </c>
      <c r="F745" s="16" t="s">
        <v>3555</v>
      </c>
      <c r="G745" s="15">
        <v>9400</v>
      </c>
      <c r="H745" s="15">
        <v>2900</v>
      </c>
      <c r="I745" s="13" t="s">
        <v>185</v>
      </c>
      <c r="J745" s="13" t="s">
        <v>288</v>
      </c>
      <c r="K745" s="13" t="s">
        <v>3504</v>
      </c>
      <c r="L745" s="19">
        <v>45261</v>
      </c>
      <c r="M745" s="17" t="s">
        <v>3556</v>
      </c>
      <c r="N745" s="17" t="s">
        <v>3557</v>
      </c>
      <c r="O745" s="17" t="s">
        <v>3558</v>
      </c>
      <c r="P745" s="17" t="s">
        <v>3508</v>
      </c>
    </row>
    <row r="746" spans="1:16" s="3" customFormat="1" ht="67.5">
      <c r="A746" s="14" t="str">
        <f>IF(D746="","",COUNTA($D$20:D746)&amp;"")</f>
        <v>594</v>
      </c>
      <c r="B746" s="13" t="s">
        <v>3559</v>
      </c>
      <c r="C746" s="13" t="s">
        <v>601</v>
      </c>
      <c r="D746" s="13" t="s">
        <v>278</v>
      </c>
      <c r="E746" s="13" t="s">
        <v>200</v>
      </c>
      <c r="F746" s="16" t="s">
        <v>3560</v>
      </c>
      <c r="G746" s="15">
        <v>5895.23</v>
      </c>
      <c r="H746" s="15">
        <v>1584</v>
      </c>
      <c r="I746" s="13" t="s">
        <v>287</v>
      </c>
      <c r="J746" s="13" t="s">
        <v>38</v>
      </c>
      <c r="K746" s="13" t="s">
        <v>148</v>
      </c>
      <c r="L746" s="19">
        <v>45261</v>
      </c>
      <c r="M746" s="17" t="s">
        <v>3561</v>
      </c>
      <c r="N746" s="17" t="s">
        <v>3227</v>
      </c>
      <c r="O746" s="17" t="s">
        <v>3562</v>
      </c>
      <c r="P746" s="17" t="s">
        <v>148</v>
      </c>
    </row>
    <row r="747" spans="1:16" s="3" customFormat="1" ht="112.5">
      <c r="A747" s="14" t="str">
        <f>IF(D747="","",COUNTA($D$20:D747)&amp;"")</f>
        <v>595</v>
      </c>
      <c r="B747" s="13" t="s">
        <v>3563</v>
      </c>
      <c r="C747" s="13" t="s">
        <v>3564</v>
      </c>
      <c r="D747" s="13" t="s">
        <v>783</v>
      </c>
      <c r="E747" s="13" t="s">
        <v>270</v>
      </c>
      <c r="F747" s="16" t="s">
        <v>3565</v>
      </c>
      <c r="G747" s="15">
        <v>5371</v>
      </c>
      <c r="H747" s="15">
        <v>1600</v>
      </c>
      <c r="I747" s="13" t="s">
        <v>287</v>
      </c>
      <c r="J747" s="13" t="s">
        <v>707</v>
      </c>
      <c r="K747" s="13" t="s">
        <v>148</v>
      </c>
      <c r="L747" s="19">
        <v>45108</v>
      </c>
      <c r="M747" s="20" t="s">
        <v>3566</v>
      </c>
      <c r="N747" s="20" t="s">
        <v>3567</v>
      </c>
      <c r="O747" s="20" t="s">
        <v>3568</v>
      </c>
      <c r="P747" s="17" t="s">
        <v>90</v>
      </c>
    </row>
    <row r="748" spans="1:16" s="3" customFormat="1" ht="22.5">
      <c r="A748" s="14" t="str">
        <f>IF(D748="","",COUNTA($D$20:D748)&amp;"")</f>
        <v/>
      </c>
      <c r="B748" s="13" t="s">
        <v>3569</v>
      </c>
      <c r="C748" s="13">
        <f>C749+C757+C762</f>
        <v>15</v>
      </c>
      <c r="D748" s="13"/>
      <c r="E748" s="13"/>
      <c r="F748" s="13"/>
      <c r="G748" s="15">
        <f>G749+G757+G762</f>
        <v>380011.07</v>
      </c>
      <c r="H748" s="15">
        <f>H749+H757+H762</f>
        <v>132412</v>
      </c>
      <c r="I748" s="13"/>
      <c r="J748" s="13"/>
      <c r="K748" s="13"/>
      <c r="L748" s="13"/>
      <c r="M748" s="13"/>
      <c r="N748" s="13"/>
      <c r="O748" s="13"/>
      <c r="P748" s="13"/>
    </row>
    <row r="749" spans="1:16" s="3" customFormat="1" ht="22.5">
      <c r="A749" s="14" t="str">
        <f>IF(D749="","",COUNTA($D$20:D749)&amp;"")</f>
        <v/>
      </c>
      <c r="B749" s="13" t="s">
        <v>27</v>
      </c>
      <c r="C749" s="13">
        <f>COUNTA(C750:C756)</f>
        <v>7</v>
      </c>
      <c r="D749" s="13"/>
      <c r="E749" s="13"/>
      <c r="F749" s="13"/>
      <c r="G749" s="15">
        <f>SUM(G750:G756)</f>
        <v>240698.87</v>
      </c>
      <c r="H749" s="15">
        <f>SUM(H750:H756)</f>
        <v>84568</v>
      </c>
      <c r="I749" s="13"/>
      <c r="J749" s="13"/>
      <c r="K749" s="13"/>
      <c r="L749" s="13"/>
      <c r="M749" s="13"/>
      <c r="N749" s="13"/>
      <c r="O749" s="13"/>
      <c r="P749" s="13"/>
    </row>
    <row r="750" spans="1:16" s="3" customFormat="1" ht="90">
      <c r="A750" s="14" t="str">
        <f>IF(D750="","",COUNTA($D$20:D750)&amp;"")</f>
        <v>596</v>
      </c>
      <c r="B750" s="13" t="s">
        <v>3570</v>
      </c>
      <c r="C750" s="13" t="s">
        <v>3517</v>
      </c>
      <c r="D750" s="13" t="s">
        <v>3571</v>
      </c>
      <c r="E750" s="13" t="s">
        <v>385</v>
      </c>
      <c r="F750" s="16" t="s">
        <v>3572</v>
      </c>
      <c r="G750" s="15">
        <v>85850</v>
      </c>
      <c r="H750" s="15">
        <v>30000</v>
      </c>
      <c r="I750" s="13" t="s">
        <v>321</v>
      </c>
      <c r="J750" s="13" t="s">
        <v>49</v>
      </c>
      <c r="K750" s="13" t="s">
        <v>3573</v>
      </c>
      <c r="L750" s="19">
        <v>45170</v>
      </c>
      <c r="M750" s="17" t="s">
        <v>2303</v>
      </c>
      <c r="N750" s="17" t="s">
        <v>3574</v>
      </c>
      <c r="O750" s="17" t="s">
        <v>3575</v>
      </c>
      <c r="P750" s="17" t="s">
        <v>3522</v>
      </c>
    </row>
    <row r="751" spans="1:16" s="3" customFormat="1" ht="45">
      <c r="A751" s="14" t="str">
        <f>IF(D751="","",COUNTA($D$20:D751)&amp;"")</f>
        <v>597</v>
      </c>
      <c r="B751" s="13" t="s">
        <v>3576</v>
      </c>
      <c r="C751" s="13" t="s">
        <v>3577</v>
      </c>
      <c r="D751" s="13" t="s">
        <v>3578</v>
      </c>
      <c r="E751" s="13" t="s">
        <v>230</v>
      </c>
      <c r="F751" s="16" t="s">
        <v>3579</v>
      </c>
      <c r="G751" s="15">
        <v>56786</v>
      </c>
      <c r="H751" s="15">
        <v>25000</v>
      </c>
      <c r="I751" s="13" t="s">
        <v>321</v>
      </c>
      <c r="J751" s="13" t="s">
        <v>49</v>
      </c>
      <c r="K751" s="13" t="s">
        <v>39</v>
      </c>
      <c r="L751" s="19">
        <v>45170</v>
      </c>
      <c r="M751" s="17" t="s">
        <v>1282</v>
      </c>
      <c r="N751" s="17" t="s">
        <v>1282</v>
      </c>
      <c r="O751" s="17" t="s">
        <v>39</v>
      </c>
      <c r="P751" s="17" t="s">
        <v>2559</v>
      </c>
    </row>
    <row r="752" spans="1:16" s="3" customFormat="1" ht="157.5">
      <c r="A752" s="14" t="str">
        <f>IF(D752="","",COUNTA($D$20:D752)&amp;"")</f>
        <v>598</v>
      </c>
      <c r="B752" s="13" t="s">
        <v>3580</v>
      </c>
      <c r="C752" s="15" t="s">
        <v>3549</v>
      </c>
      <c r="D752" s="13" t="s">
        <v>1340</v>
      </c>
      <c r="E752" s="13" t="s">
        <v>416</v>
      </c>
      <c r="F752" s="16" t="s">
        <v>3581</v>
      </c>
      <c r="G752" s="15">
        <v>43343</v>
      </c>
      <c r="H752" s="15">
        <v>15000</v>
      </c>
      <c r="I752" s="13" t="s">
        <v>321</v>
      </c>
      <c r="J752" s="13" t="s">
        <v>49</v>
      </c>
      <c r="K752" s="13" t="s">
        <v>39</v>
      </c>
      <c r="L752" s="19">
        <v>45261</v>
      </c>
      <c r="M752" s="19" t="s">
        <v>3582</v>
      </c>
      <c r="N752" s="17" t="s">
        <v>1282</v>
      </c>
      <c r="O752" s="17" t="s">
        <v>1282</v>
      </c>
      <c r="P752" s="19" t="s">
        <v>3583</v>
      </c>
    </row>
    <row r="753" spans="1:16" s="3" customFormat="1" ht="67.5">
      <c r="A753" s="14" t="str">
        <f>IF(D753="","",COUNTA($D$20:D753)&amp;"")</f>
        <v>599</v>
      </c>
      <c r="B753" s="13" t="s">
        <v>3584</v>
      </c>
      <c r="C753" s="13" t="s">
        <v>3545</v>
      </c>
      <c r="D753" s="13" t="s">
        <v>315</v>
      </c>
      <c r="E753" s="13" t="s">
        <v>117</v>
      </c>
      <c r="F753" s="16" t="s">
        <v>3585</v>
      </c>
      <c r="G753" s="15">
        <v>23671</v>
      </c>
      <c r="H753" s="15">
        <v>5000</v>
      </c>
      <c r="I753" s="15" t="s">
        <v>68</v>
      </c>
      <c r="J753" s="13" t="s">
        <v>3586</v>
      </c>
      <c r="K753" s="13" t="s">
        <v>39</v>
      </c>
      <c r="L753" s="20">
        <v>45078</v>
      </c>
      <c r="M753" s="17" t="s">
        <v>3587</v>
      </c>
      <c r="N753" s="17" t="s">
        <v>39</v>
      </c>
      <c r="O753" s="17" t="s">
        <v>1573</v>
      </c>
      <c r="P753" s="17" t="s">
        <v>1574</v>
      </c>
    </row>
    <row r="754" spans="1:16" s="3" customFormat="1" ht="90">
      <c r="A754" s="14" t="str">
        <f>IF(D754="","",COUNTA($D$20:D754)&amp;"")</f>
        <v>600</v>
      </c>
      <c r="B754" s="13" t="s">
        <v>3588</v>
      </c>
      <c r="C754" s="13" t="s">
        <v>3589</v>
      </c>
      <c r="D754" s="13" t="s">
        <v>3590</v>
      </c>
      <c r="E754" s="13" t="s">
        <v>270</v>
      </c>
      <c r="F754" s="16" t="s">
        <v>3591</v>
      </c>
      <c r="G754" s="15">
        <v>15596.84</v>
      </c>
      <c r="H754" s="15">
        <v>4068</v>
      </c>
      <c r="I754" s="13" t="s">
        <v>321</v>
      </c>
      <c r="J754" s="13" t="s">
        <v>202</v>
      </c>
      <c r="K754" s="13" t="s">
        <v>445</v>
      </c>
      <c r="L754" s="20">
        <v>44927</v>
      </c>
      <c r="M754" s="27" t="s">
        <v>3592</v>
      </c>
      <c r="N754" s="20" t="s">
        <v>3593</v>
      </c>
      <c r="O754" s="20" t="s">
        <v>3594</v>
      </c>
      <c r="P754" s="20" t="s">
        <v>3595</v>
      </c>
    </row>
    <row r="755" spans="1:16" s="3" customFormat="1" ht="45">
      <c r="A755" s="14" t="str">
        <f>IF(D755="","",COUNTA($D$20:D755)&amp;"")</f>
        <v>601</v>
      </c>
      <c r="B755" s="13" t="s">
        <v>3596</v>
      </c>
      <c r="C755" s="13" t="s">
        <v>3597</v>
      </c>
      <c r="D755" s="13" t="s">
        <v>3598</v>
      </c>
      <c r="E755" s="13" t="s">
        <v>345</v>
      </c>
      <c r="F755" s="16" t="s">
        <v>3599</v>
      </c>
      <c r="G755" s="15">
        <v>8733</v>
      </c>
      <c r="H755" s="15">
        <v>2500</v>
      </c>
      <c r="I755" s="13" t="s">
        <v>321</v>
      </c>
      <c r="J755" s="13" t="s">
        <v>707</v>
      </c>
      <c r="K755" s="13" t="s">
        <v>39</v>
      </c>
      <c r="L755" s="19">
        <v>45017</v>
      </c>
      <c r="M755" s="19" t="s">
        <v>3600</v>
      </c>
      <c r="N755" s="19" t="s">
        <v>1177</v>
      </c>
      <c r="O755" s="19" t="s">
        <v>445</v>
      </c>
      <c r="P755" s="19" t="s">
        <v>445</v>
      </c>
    </row>
    <row r="756" spans="1:16" s="3" customFormat="1" ht="67.5">
      <c r="A756" s="14" t="str">
        <f>IF(D756="","",COUNTA($D$20:D756)&amp;"")</f>
        <v>602</v>
      </c>
      <c r="B756" s="13" t="s">
        <v>3601</v>
      </c>
      <c r="C756" s="13" t="s">
        <v>3549</v>
      </c>
      <c r="D756" s="13" t="s">
        <v>1340</v>
      </c>
      <c r="E756" s="13" t="s">
        <v>416</v>
      </c>
      <c r="F756" s="16" t="s">
        <v>3602</v>
      </c>
      <c r="G756" s="15">
        <v>6719.03</v>
      </c>
      <c r="H756" s="15">
        <v>3000</v>
      </c>
      <c r="I756" s="15" t="s">
        <v>321</v>
      </c>
      <c r="J756" s="13" t="s">
        <v>288</v>
      </c>
      <c r="K756" s="13" t="s">
        <v>39</v>
      </c>
      <c r="L756" s="20">
        <v>45261</v>
      </c>
      <c r="M756" s="20" t="s">
        <v>3603</v>
      </c>
      <c r="N756" s="20" t="s">
        <v>3603</v>
      </c>
      <c r="O756" s="20" t="s">
        <v>3603</v>
      </c>
      <c r="P756" s="20" t="s">
        <v>3604</v>
      </c>
    </row>
    <row r="757" spans="1:16" s="3" customFormat="1" ht="22.5">
      <c r="A757" s="14" t="str">
        <f>IF(D757="","",COUNTA($D$20:D757)&amp;"")</f>
        <v/>
      </c>
      <c r="B757" s="13" t="s">
        <v>28</v>
      </c>
      <c r="C757" s="13">
        <f>COUNTA(C758:C761)</f>
        <v>4</v>
      </c>
      <c r="D757" s="13"/>
      <c r="E757" s="13"/>
      <c r="F757" s="13"/>
      <c r="G757" s="15">
        <f>SUM(G758:G761)</f>
        <v>53011.23</v>
      </c>
      <c r="H757" s="15">
        <f>SUM(H758:H761)</f>
        <v>16526</v>
      </c>
      <c r="I757" s="15"/>
      <c r="J757" s="13"/>
      <c r="K757" s="13"/>
      <c r="L757" s="13"/>
      <c r="M757" s="13"/>
      <c r="N757" s="13"/>
      <c r="O757" s="13"/>
      <c r="P757" s="13"/>
    </row>
    <row r="758" spans="1:16" s="3" customFormat="1" ht="247.5">
      <c r="A758" s="14" t="str">
        <f>IF(D758="","",COUNTA($D$20:D758)&amp;"")</f>
        <v>603</v>
      </c>
      <c r="B758" s="13" t="s">
        <v>3605</v>
      </c>
      <c r="C758" s="13" t="s">
        <v>3606</v>
      </c>
      <c r="D758" s="13" t="s">
        <v>791</v>
      </c>
      <c r="E758" s="13" t="s">
        <v>66</v>
      </c>
      <c r="F758" s="16" t="s">
        <v>3607</v>
      </c>
      <c r="G758" s="15">
        <v>24502</v>
      </c>
      <c r="H758" s="15">
        <v>6126</v>
      </c>
      <c r="I758" s="13" t="s">
        <v>88</v>
      </c>
      <c r="J758" s="13" t="s">
        <v>38</v>
      </c>
      <c r="K758" s="13" t="s">
        <v>445</v>
      </c>
      <c r="L758" s="13" t="s">
        <v>90</v>
      </c>
      <c r="M758" s="17" t="s">
        <v>3608</v>
      </c>
      <c r="N758" s="17" t="s">
        <v>3609</v>
      </c>
      <c r="O758" s="17" t="s">
        <v>3610</v>
      </c>
      <c r="P758" s="17" t="s">
        <v>3611</v>
      </c>
    </row>
    <row r="759" spans="1:16" s="3" customFormat="1" ht="90">
      <c r="A759" s="14" t="str">
        <f>IF(D759="","",COUNTA($D$20:D759)&amp;"")</f>
        <v>604</v>
      </c>
      <c r="B759" s="13" t="s">
        <v>3612</v>
      </c>
      <c r="C759" s="13" t="s">
        <v>849</v>
      </c>
      <c r="D759" s="13" t="s">
        <v>250</v>
      </c>
      <c r="E759" s="13" t="s">
        <v>251</v>
      </c>
      <c r="F759" s="16" t="s">
        <v>3613</v>
      </c>
      <c r="G759" s="15">
        <v>12500</v>
      </c>
      <c r="H759" s="15">
        <v>8000</v>
      </c>
      <c r="I759" s="13" t="s">
        <v>88</v>
      </c>
      <c r="J759" s="13" t="s">
        <v>1265</v>
      </c>
      <c r="K759" s="13" t="s">
        <v>3614</v>
      </c>
      <c r="L759" s="19">
        <v>45261</v>
      </c>
      <c r="M759" s="17" t="s">
        <v>3615</v>
      </c>
      <c r="N759" s="17" t="s">
        <v>3616</v>
      </c>
      <c r="O759" s="17" t="s">
        <v>3617</v>
      </c>
      <c r="P759" s="17" t="s">
        <v>3618</v>
      </c>
    </row>
    <row r="760" spans="1:16" s="3" customFormat="1" ht="157.5">
      <c r="A760" s="14" t="str">
        <f>IF(D760="","",COUNTA($D$20:D760)&amp;"")</f>
        <v>605</v>
      </c>
      <c r="B760" s="13" t="s">
        <v>3619</v>
      </c>
      <c r="C760" s="13" t="s">
        <v>3517</v>
      </c>
      <c r="D760" s="13" t="s">
        <v>458</v>
      </c>
      <c r="E760" s="13" t="s">
        <v>230</v>
      </c>
      <c r="F760" s="16" t="s">
        <v>3620</v>
      </c>
      <c r="G760" s="15">
        <v>10109</v>
      </c>
      <c r="H760" s="15">
        <v>1900</v>
      </c>
      <c r="I760" s="13" t="s">
        <v>88</v>
      </c>
      <c r="J760" s="13" t="s">
        <v>202</v>
      </c>
      <c r="K760" s="13" t="s">
        <v>3621</v>
      </c>
      <c r="L760" s="20">
        <v>45261</v>
      </c>
      <c r="M760" s="17" t="s">
        <v>3622</v>
      </c>
      <c r="N760" s="17" t="s">
        <v>3623</v>
      </c>
      <c r="O760" s="17" t="s">
        <v>3624</v>
      </c>
      <c r="P760" s="17" t="s">
        <v>3625</v>
      </c>
    </row>
    <row r="761" spans="1:16" s="3" customFormat="1" ht="90">
      <c r="A761" s="14" t="str">
        <f>IF(D761="","",COUNTA($D$20:D761)&amp;"")</f>
        <v>606</v>
      </c>
      <c r="B761" s="13" t="s">
        <v>3626</v>
      </c>
      <c r="C761" s="13" t="s">
        <v>3627</v>
      </c>
      <c r="D761" s="13" t="s">
        <v>783</v>
      </c>
      <c r="E761" s="13" t="s">
        <v>270</v>
      </c>
      <c r="F761" s="16" t="s">
        <v>3628</v>
      </c>
      <c r="G761" s="15">
        <v>5900.23</v>
      </c>
      <c r="H761" s="15">
        <v>500</v>
      </c>
      <c r="I761" s="13" t="s">
        <v>88</v>
      </c>
      <c r="J761" s="13" t="s">
        <v>288</v>
      </c>
      <c r="K761" s="13" t="s">
        <v>445</v>
      </c>
      <c r="L761" s="19">
        <v>44958</v>
      </c>
      <c r="M761" s="20" t="s">
        <v>3629</v>
      </c>
      <c r="N761" s="20" t="s">
        <v>3630</v>
      </c>
      <c r="O761" s="20" t="s">
        <v>3631</v>
      </c>
      <c r="P761" s="20" t="s">
        <v>3632</v>
      </c>
    </row>
    <row r="762" spans="1:16" s="3" customFormat="1" ht="22.5">
      <c r="A762" s="14" t="str">
        <f>IF(D762="","",COUNTA($D$20:D762)&amp;"")</f>
        <v/>
      </c>
      <c r="B762" s="17" t="s">
        <v>29</v>
      </c>
      <c r="C762" s="13">
        <f>COUNTA(C763:C766)</f>
        <v>4</v>
      </c>
      <c r="D762" s="13"/>
      <c r="E762" s="13"/>
      <c r="F762" s="13"/>
      <c r="G762" s="15">
        <f>SUM(G763:G766)</f>
        <v>86300.97</v>
      </c>
      <c r="H762" s="15">
        <f>SUM(H763:H766)</f>
        <v>31318</v>
      </c>
      <c r="I762" s="13"/>
      <c r="J762" s="13"/>
      <c r="K762" s="13"/>
      <c r="L762" s="13"/>
      <c r="M762" s="13"/>
      <c r="N762" s="13"/>
      <c r="O762" s="13"/>
      <c r="P762" s="13"/>
    </row>
    <row r="763" spans="1:16" s="3" customFormat="1" ht="112.5">
      <c r="A763" s="14" t="str">
        <f>IF(D763="","",COUNTA($D$20:D763)&amp;"")</f>
        <v>607</v>
      </c>
      <c r="B763" s="13" t="s">
        <v>3633</v>
      </c>
      <c r="C763" s="13" t="s">
        <v>3634</v>
      </c>
      <c r="D763" s="13" t="s">
        <v>278</v>
      </c>
      <c r="E763" s="13" t="s">
        <v>200</v>
      </c>
      <c r="F763" s="16" t="s">
        <v>3635</v>
      </c>
      <c r="G763" s="15">
        <v>48550.97</v>
      </c>
      <c r="H763" s="15">
        <v>13818</v>
      </c>
      <c r="I763" s="13" t="s">
        <v>168</v>
      </c>
      <c r="J763" s="13" t="s">
        <v>38</v>
      </c>
      <c r="K763" s="13" t="s">
        <v>148</v>
      </c>
      <c r="L763" s="19">
        <v>44986</v>
      </c>
      <c r="M763" s="17" t="s">
        <v>3636</v>
      </c>
      <c r="N763" s="17" t="s">
        <v>3637</v>
      </c>
      <c r="O763" s="17" t="s">
        <v>3638</v>
      </c>
      <c r="P763" s="17" t="s">
        <v>3639</v>
      </c>
    </row>
    <row r="764" spans="1:16" s="3" customFormat="1" ht="45">
      <c r="A764" s="14" t="str">
        <f>IF(D764="","",COUNTA($D$20:D764)&amp;"")</f>
        <v>608</v>
      </c>
      <c r="B764" s="13" t="s">
        <v>3640</v>
      </c>
      <c r="C764" s="13" t="s">
        <v>3538</v>
      </c>
      <c r="D764" s="13" t="s">
        <v>344</v>
      </c>
      <c r="E764" s="13" t="s">
        <v>345</v>
      </c>
      <c r="F764" s="16" t="s">
        <v>3641</v>
      </c>
      <c r="G764" s="15">
        <v>17000</v>
      </c>
      <c r="H764" s="15">
        <v>10000</v>
      </c>
      <c r="I764" s="13" t="s">
        <v>287</v>
      </c>
      <c r="J764" s="13" t="s">
        <v>288</v>
      </c>
      <c r="K764" s="13" t="s">
        <v>148</v>
      </c>
      <c r="L764" s="19">
        <v>45261</v>
      </c>
      <c r="M764" s="17" t="s">
        <v>793</v>
      </c>
      <c r="N764" s="17" t="s">
        <v>3642</v>
      </c>
      <c r="O764" s="17" t="s">
        <v>3643</v>
      </c>
      <c r="P764" s="17" t="s">
        <v>2972</v>
      </c>
    </row>
    <row r="765" spans="1:16" s="3" customFormat="1" ht="157.5">
      <c r="A765" s="14" t="str">
        <f>IF(D765="","",COUNTA($D$20:D765)&amp;"")</f>
        <v>609</v>
      </c>
      <c r="B765" s="13" t="s">
        <v>3644</v>
      </c>
      <c r="C765" s="13" t="s">
        <v>3517</v>
      </c>
      <c r="D765" s="13" t="s">
        <v>458</v>
      </c>
      <c r="E765" s="13" t="s">
        <v>230</v>
      </c>
      <c r="F765" s="16" t="s">
        <v>3645</v>
      </c>
      <c r="G765" s="15">
        <v>13232</v>
      </c>
      <c r="H765" s="15">
        <v>6000</v>
      </c>
      <c r="I765" s="13" t="s">
        <v>287</v>
      </c>
      <c r="J765" s="13" t="s">
        <v>288</v>
      </c>
      <c r="K765" s="13" t="s">
        <v>3504</v>
      </c>
      <c r="L765" s="19">
        <v>45170</v>
      </c>
      <c r="M765" s="17" t="s">
        <v>3646</v>
      </c>
      <c r="N765" s="17" t="s">
        <v>3647</v>
      </c>
      <c r="O765" s="17" t="s">
        <v>3648</v>
      </c>
      <c r="P765" s="17" t="s">
        <v>90</v>
      </c>
    </row>
    <row r="766" spans="1:16" s="3" customFormat="1" ht="45">
      <c r="A766" s="14" t="str">
        <f>IF(D766="","",COUNTA($D$20:D766)&amp;"")</f>
        <v>610</v>
      </c>
      <c r="B766" s="13" t="s">
        <v>3649</v>
      </c>
      <c r="C766" s="13" t="s">
        <v>849</v>
      </c>
      <c r="D766" s="13" t="s">
        <v>250</v>
      </c>
      <c r="E766" s="13" t="s">
        <v>251</v>
      </c>
      <c r="F766" s="16" t="s">
        <v>3650</v>
      </c>
      <c r="G766" s="15">
        <v>7518</v>
      </c>
      <c r="H766" s="15">
        <v>1500</v>
      </c>
      <c r="I766" s="13" t="s">
        <v>287</v>
      </c>
      <c r="J766" s="13" t="s">
        <v>1265</v>
      </c>
      <c r="K766" s="13" t="s">
        <v>148</v>
      </c>
      <c r="L766" s="19">
        <v>45078</v>
      </c>
      <c r="M766" s="17" t="s">
        <v>3651</v>
      </c>
      <c r="N766" s="17" t="s">
        <v>3652</v>
      </c>
      <c r="O766" s="17" t="s">
        <v>90</v>
      </c>
      <c r="P766" s="17" t="s">
        <v>90</v>
      </c>
    </row>
    <row r="767" spans="1:16" s="3" customFormat="1" ht="22.5">
      <c r="A767" s="14" t="str">
        <f>IF(D767="","",COUNTA($D$20:D767)&amp;"")</f>
        <v/>
      </c>
      <c r="B767" s="13" t="s">
        <v>3653</v>
      </c>
      <c r="C767" s="13">
        <f>C768</f>
        <v>1</v>
      </c>
      <c r="D767" s="13"/>
      <c r="E767" s="13"/>
      <c r="F767" s="13"/>
      <c r="G767" s="15">
        <f>G768</f>
        <v>105246</v>
      </c>
      <c r="H767" s="15">
        <f>H768</f>
        <v>12000</v>
      </c>
      <c r="I767" s="13"/>
      <c r="J767" s="13"/>
      <c r="K767" s="13"/>
      <c r="L767" s="13"/>
      <c r="M767" s="13"/>
      <c r="N767" s="13"/>
      <c r="O767" s="13"/>
      <c r="P767" s="13"/>
    </row>
    <row r="768" spans="1:16" s="3" customFormat="1" ht="22.5">
      <c r="A768" s="14" t="str">
        <f>IF(D768="","",COUNTA($D$20:D768)&amp;"")</f>
        <v/>
      </c>
      <c r="B768" s="13" t="s">
        <v>28</v>
      </c>
      <c r="C768" s="13">
        <f>COUNTA(C769:C769)</f>
        <v>1</v>
      </c>
      <c r="D768" s="13"/>
      <c r="E768" s="13"/>
      <c r="F768" s="13"/>
      <c r="G768" s="15">
        <f>SUM(G769:G769)</f>
        <v>105246</v>
      </c>
      <c r="H768" s="15">
        <f>SUM(H769:H769)</f>
        <v>12000</v>
      </c>
      <c r="I768" s="13"/>
      <c r="J768" s="13"/>
      <c r="K768" s="13"/>
      <c r="L768" s="13"/>
      <c r="M768" s="13"/>
      <c r="N768" s="13"/>
      <c r="O768" s="13"/>
      <c r="P768" s="13"/>
    </row>
    <row r="769" spans="1:16" s="3" customFormat="1" ht="135">
      <c r="A769" s="14" t="str">
        <f>IF(D769="","",COUNTA($D$20:D769)&amp;"")</f>
        <v>611</v>
      </c>
      <c r="B769" s="13" t="s">
        <v>3654</v>
      </c>
      <c r="C769" s="13" t="s">
        <v>383</v>
      </c>
      <c r="D769" s="13" t="s">
        <v>384</v>
      </c>
      <c r="E769" s="13" t="s">
        <v>385</v>
      </c>
      <c r="F769" s="16" t="s">
        <v>3655</v>
      </c>
      <c r="G769" s="15">
        <v>105246</v>
      </c>
      <c r="H769" s="15">
        <v>12000</v>
      </c>
      <c r="I769" s="13" t="s">
        <v>130</v>
      </c>
      <c r="J769" s="13" t="s">
        <v>169</v>
      </c>
      <c r="K769" s="13" t="s">
        <v>273</v>
      </c>
      <c r="L769" s="17" t="s">
        <v>90</v>
      </c>
      <c r="M769" s="17" t="s">
        <v>3656</v>
      </c>
      <c r="N769" s="17" t="s">
        <v>3657</v>
      </c>
      <c r="O769" s="17" t="s">
        <v>3658</v>
      </c>
      <c r="P769" s="17" t="s">
        <v>3659</v>
      </c>
    </row>
    <row r="770" spans="1:16" s="3" customFormat="1" ht="22.5">
      <c r="A770" s="14" t="str">
        <f>IF(D770="","",COUNTA($D$20:D770)&amp;"")</f>
        <v/>
      </c>
      <c r="B770" s="13" t="s">
        <v>3660</v>
      </c>
      <c r="C770" s="13">
        <f>C771+C775</f>
        <v>6</v>
      </c>
      <c r="D770" s="13"/>
      <c r="E770" s="13"/>
      <c r="F770" s="13"/>
      <c r="G770" s="15">
        <f>G771+G775</f>
        <v>184893.29</v>
      </c>
      <c r="H770" s="15">
        <f>H771+H775</f>
        <v>63500</v>
      </c>
      <c r="I770" s="13"/>
      <c r="J770" s="13"/>
      <c r="K770" s="13"/>
      <c r="L770" s="13"/>
      <c r="M770" s="13"/>
      <c r="N770" s="13"/>
      <c r="O770" s="13"/>
      <c r="P770" s="13"/>
    </row>
    <row r="771" spans="1:16" s="3" customFormat="1" ht="22.5">
      <c r="A771" s="14" t="str">
        <f>IF(D771="","",COUNTA($D$20:D771)&amp;"")</f>
        <v/>
      </c>
      <c r="B771" s="13" t="s">
        <v>28</v>
      </c>
      <c r="C771" s="13">
        <f>COUNTA(C772:C774)</f>
        <v>3</v>
      </c>
      <c r="D771" s="13"/>
      <c r="E771" s="13"/>
      <c r="F771" s="13"/>
      <c r="G771" s="15">
        <f>SUM(G772:G774)</f>
        <v>116617.29</v>
      </c>
      <c r="H771" s="15">
        <f>SUM(H772:H774)</f>
        <v>21500</v>
      </c>
      <c r="I771" s="13"/>
      <c r="J771" s="13"/>
      <c r="K771" s="13"/>
      <c r="L771" s="13"/>
      <c r="M771" s="13"/>
      <c r="N771" s="13"/>
      <c r="O771" s="13"/>
      <c r="P771" s="13"/>
    </row>
    <row r="772" spans="1:16" s="3" customFormat="1" ht="45">
      <c r="A772" s="14" t="str">
        <f>IF(D772="","",COUNTA($D$20:D772)&amp;"")</f>
        <v>612</v>
      </c>
      <c r="B772" s="13" t="s">
        <v>3661</v>
      </c>
      <c r="C772" s="13" t="s">
        <v>3662</v>
      </c>
      <c r="D772" s="13" t="s">
        <v>3597</v>
      </c>
      <c r="E772" s="13" t="s">
        <v>345</v>
      </c>
      <c r="F772" s="16" t="s">
        <v>3663</v>
      </c>
      <c r="G772" s="15">
        <v>92000</v>
      </c>
      <c r="H772" s="15">
        <v>15000</v>
      </c>
      <c r="I772" s="13" t="s">
        <v>130</v>
      </c>
      <c r="J772" s="13" t="s">
        <v>38</v>
      </c>
      <c r="K772" s="13" t="s">
        <v>445</v>
      </c>
      <c r="L772" s="20" t="s">
        <v>90</v>
      </c>
      <c r="M772" s="17" t="s">
        <v>2559</v>
      </c>
      <c r="N772" s="17" t="s">
        <v>2559</v>
      </c>
      <c r="O772" s="17" t="s">
        <v>445</v>
      </c>
      <c r="P772" s="17" t="s">
        <v>445</v>
      </c>
    </row>
    <row r="773" spans="1:16" s="3" customFormat="1" ht="45">
      <c r="A773" s="14" t="str">
        <f>IF(D773="","",COUNTA($D$20:D773)&amp;"")</f>
        <v>613</v>
      </c>
      <c r="B773" s="13" t="s">
        <v>3664</v>
      </c>
      <c r="C773" s="13" t="s">
        <v>3665</v>
      </c>
      <c r="D773" s="13" t="s">
        <v>3597</v>
      </c>
      <c r="E773" s="13" t="s">
        <v>345</v>
      </c>
      <c r="F773" s="16" t="s">
        <v>3666</v>
      </c>
      <c r="G773" s="15">
        <v>17006.78</v>
      </c>
      <c r="H773" s="15">
        <v>5000</v>
      </c>
      <c r="I773" s="13" t="s">
        <v>253</v>
      </c>
      <c r="J773" s="13" t="s">
        <v>1265</v>
      </c>
      <c r="K773" s="13" t="s">
        <v>445</v>
      </c>
      <c r="L773" s="20" t="s">
        <v>90</v>
      </c>
      <c r="M773" s="17" t="s">
        <v>445</v>
      </c>
      <c r="N773" s="17" t="s">
        <v>445</v>
      </c>
      <c r="O773" s="17" t="s">
        <v>3667</v>
      </c>
      <c r="P773" s="17" t="s">
        <v>3667</v>
      </c>
    </row>
    <row r="774" spans="1:16" s="3" customFormat="1" ht="45">
      <c r="A774" s="14" t="str">
        <f>IF(D774="","",COUNTA($D$20:D774)&amp;"")</f>
        <v>614</v>
      </c>
      <c r="B774" s="13" t="s">
        <v>3668</v>
      </c>
      <c r="C774" s="13" t="s">
        <v>3665</v>
      </c>
      <c r="D774" s="13" t="s">
        <v>3597</v>
      </c>
      <c r="E774" s="13" t="s">
        <v>345</v>
      </c>
      <c r="F774" s="16" t="s">
        <v>3669</v>
      </c>
      <c r="G774" s="15">
        <v>7610.51</v>
      </c>
      <c r="H774" s="15">
        <v>1500</v>
      </c>
      <c r="I774" s="13" t="s">
        <v>253</v>
      </c>
      <c r="J774" s="13" t="s">
        <v>1265</v>
      </c>
      <c r="K774" s="13" t="s">
        <v>445</v>
      </c>
      <c r="L774" s="20" t="s">
        <v>90</v>
      </c>
      <c r="M774" s="17" t="s">
        <v>445</v>
      </c>
      <c r="N774" s="17" t="s">
        <v>445</v>
      </c>
      <c r="O774" s="17" t="s">
        <v>3667</v>
      </c>
      <c r="P774" s="17" t="s">
        <v>3667</v>
      </c>
    </row>
    <row r="775" spans="1:16" s="3" customFormat="1" ht="22.5">
      <c r="A775" s="14" t="str">
        <f>IF(D775="","",COUNTA($D$20:D775)&amp;"")</f>
        <v/>
      </c>
      <c r="B775" s="13" t="s">
        <v>29</v>
      </c>
      <c r="C775" s="13">
        <f>COUNTA(C776:C778)</f>
        <v>3</v>
      </c>
      <c r="D775" s="13"/>
      <c r="E775" s="13"/>
      <c r="F775" s="13"/>
      <c r="G775" s="15">
        <f>SUM(G776:G778)</f>
        <v>68276</v>
      </c>
      <c r="H775" s="15">
        <f>SUM(H776:H778)</f>
        <v>42000</v>
      </c>
      <c r="I775" s="13"/>
      <c r="J775" s="13"/>
      <c r="K775" s="13"/>
      <c r="L775" s="13"/>
      <c r="M775" s="13"/>
      <c r="N775" s="13"/>
      <c r="O775" s="13"/>
      <c r="P775" s="13"/>
    </row>
    <row r="776" spans="1:16" s="3" customFormat="1" ht="45">
      <c r="A776" s="14" t="str">
        <f>IF(D776="","",COUNTA($D$20:D776)&amp;"")</f>
        <v>615</v>
      </c>
      <c r="B776" s="13" t="s">
        <v>3670</v>
      </c>
      <c r="C776" s="13" t="s">
        <v>3670</v>
      </c>
      <c r="D776" s="13" t="s">
        <v>344</v>
      </c>
      <c r="E776" s="13" t="s">
        <v>345</v>
      </c>
      <c r="F776" s="16" t="s">
        <v>3671</v>
      </c>
      <c r="G776" s="15">
        <v>53000</v>
      </c>
      <c r="H776" s="15">
        <v>38000</v>
      </c>
      <c r="I776" s="13" t="s">
        <v>287</v>
      </c>
      <c r="J776" s="13" t="s">
        <v>38</v>
      </c>
      <c r="K776" s="15" t="s">
        <v>1255</v>
      </c>
      <c r="L776" s="19">
        <v>45261</v>
      </c>
      <c r="M776" s="17" t="s">
        <v>3672</v>
      </c>
      <c r="N776" s="17" t="s">
        <v>3673</v>
      </c>
      <c r="O776" s="17" t="s">
        <v>3674</v>
      </c>
      <c r="P776" s="17" t="s">
        <v>1255</v>
      </c>
    </row>
    <row r="777" spans="1:16" s="3" customFormat="1" ht="45">
      <c r="A777" s="14" t="str">
        <f>IF(D777="","",COUNTA($D$20:D777)&amp;"")</f>
        <v>616</v>
      </c>
      <c r="B777" s="13" t="s">
        <v>3675</v>
      </c>
      <c r="C777" s="13" t="s">
        <v>3676</v>
      </c>
      <c r="D777" s="13" t="s">
        <v>344</v>
      </c>
      <c r="E777" s="13" t="s">
        <v>345</v>
      </c>
      <c r="F777" s="16" t="s">
        <v>3677</v>
      </c>
      <c r="G777" s="15">
        <v>8000</v>
      </c>
      <c r="H777" s="15">
        <v>1000</v>
      </c>
      <c r="I777" s="13" t="s">
        <v>287</v>
      </c>
      <c r="J777" s="13" t="s">
        <v>38</v>
      </c>
      <c r="K777" s="15" t="s">
        <v>1255</v>
      </c>
      <c r="L777" s="19">
        <v>44986</v>
      </c>
      <c r="M777" s="17" t="s">
        <v>1255</v>
      </c>
      <c r="N777" s="17" t="s">
        <v>90</v>
      </c>
      <c r="O777" s="17" t="s">
        <v>90</v>
      </c>
      <c r="P777" s="17" t="s">
        <v>90</v>
      </c>
    </row>
    <row r="778" spans="1:16" s="3" customFormat="1" ht="45">
      <c r="A778" s="14" t="str">
        <f>IF(D778="","",COUNTA($D$20:D778)&amp;"")</f>
        <v>617</v>
      </c>
      <c r="B778" s="13" t="s">
        <v>3678</v>
      </c>
      <c r="C778" s="13" t="s">
        <v>3679</v>
      </c>
      <c r="D778" s="13" t="s">
        <v>3597</v>
      </c>
      <c r="E778" s="13" t="s">
        <v>183</v>
      </c>
      <c r="F778" s="16" t="s">
        <v>3680</v>
      </c>
      <c r="G778" s="15">
        <v>7276</v>
      </c>
      <c r="H778" s="15">
        <v>3000</v>
      </c>
      <c r="I778" s="13" t="s">
        <v>287</v>
      </c>
      <c r="J778" s="13" t="s">
        <v>288</v>
      </c>
      <c r="K778" s="13" t="s">
        <v>148</v>
      </c>
      <c r="L778" s="20" t="s">
        <v>90</v>
      </c>
      <c r="M778" s="17" t="s">
        <v>3681</v>
      </c>
      <c r="N778" s="17" t="s">
        <v>3681</v>
      </c>
      <c r="O778" s="17" t="s">
        <v>3681</v>
      </c>
      <c r="P778" s="17" t="s">
        <v>3681</v>
      </c>
    </row>
    <row r="779" spans="1:16" s="3" customFormat="1" ht="22.5">
      <c r="A779" s="14" t="str">
        <f>IF(D779="","",COUNTA($D$20:D779)&amp;"")</f>
        <v/>
      </c>
      <c r="B779" s="13" t="s">
        <v>3682</v>
      </c>
      <c r="C779" s="13">
        <f>C780+C788+C802</f>
        <v>29</v>
      </c>
      <c r="D779" s="13"/>
      <c r="E779" s="13"/>
      <c r="F779" s="13"/>
      <c r="G779" s="15">
        <f>G780+G788+G802</f>
        <v>961740.73</v>
      </c>
      <c r="H779" s="15">
        <f>H780+H788+H802</f>
        <v>185002</v>
      </c>
      <c r="I779" s="13"/>
      <c r="J779" s="13"/>
      <c r="K779" s="13"/>
      <c r="L779" s="13"/>
      <c r="M779" s="13"/>
      <c r="N779" s="13"/>
      <c r="O779" s="13"/>
      <c r="P779" s="13"/>
    </row>
    <row r="780" spans="1:16" s="3" customFormat="1" ht="22.5">
      <c r="A780" s="14" t="str">
        <f>IF(D780="","",COUNTA($D$20:D780)&amp;"")</f>
        <v/>
      </c>
      <c r="B780" s="13" t="s">
        <v>27</v>
      </c>
      <c r="C780" s="13">
        <f>COUNTA(C781:C787)</f>
        <v>7</v>
      </c>
      <c r="D780" s="13"/>
      <c r="E780" s="13"/>
      <c r="F780" s="13"/>
      <c r="G780" s="15">
        <f>SUM(G781:G787)</f>
        <v>77785</v>
      </c>
      <c r="H780" s="15">
        <f>SUM(H781:H787)</f>
        <v>25952</v>
      </c>
      <c r="I780" s="13"/>
      <c r="J780" s="13"/>
      <c r="K780" s="13"/>
      <c r="L780" s="13"/>
      <c r="M780" s="13"/>
      <c r="N780" s="13"/>
      <c r="O780" s="13"/>
      <c r="P780" s="13"/>
    </row>
    <row r="781" spans="1:16" s="3" customFormat="1" ht="67.5">
      <c r="A781" s="14" t="str">
        <f>IF(D781="","",COUNTA($D$20:D781)&amp;"")</f>
        <v>618</v>
      </c>
      <c r="B781" s="13" t="s">
        <v>3683</v>
      </c>
      <c r="C781" s="13" t="s">
        <v>239</v>
      </c>
      <c r="D781" s="13" t="s">
        <v>240</v>
      </c>
      <c r="E781" s="13" t="s">
        <v>47</v>
      </c>
      <c r="F781" s="16" t="s">
        <v>3684</v>
      </c>
      <c r="G781" s="15">
        <v>22821</v>
      </c>
      <c r="H781" s="15">
        <v>7533</v>
      </c>
      <c r="I781" s="15" t="s">
        <v>68</v>
      </c>
      <c r="J781" s="13" t="s">
        <v>822</v>
      </c>
      <c r="K781" s="13" t="s">
        <v>39</v>
      </c>
      <c r="L781" s="20">
        <v>44986</v>
      </c>
      <c r="M781" s="20" t="s">
        <v>3685</v>
      </c>
      <c r="N781" s="20" t="s">
        <v>3686</v>
      </c>
      <c r="O781" s="20" t="s">
        <v>3687</v>
      </c>
      <c r="P781" s="20" t="s">
        <v>3688</v>
      </c>
    </row>
    <row r="782" spans="1:16" s="3" customFormat="1" ht="90">
      <c r="A782" s="14" t="str">
        <f>IF(D782="","",COUNTA($D$20:D782)&amp;"")</f>
        <v>619</v>
      </c>
      <c r="B782" s="13" t="s">
        <v>3689</v>
      </c>
      <c r="C782" s="13" t="s">
        <v>3690</v>
      </c>
      <c r="D782" s="13" t="s">
        <v>240</v>
      </c>
      <c r="E782" s="13" t="s">
        <v>47</v>
      </c>
      <c r="F782" s="16" t="s">
        <v>3691</v>
      </c>
      <c r="G782" s="15">
        <v>15056</v>
      </c>
      <c r="H782" s="15">
        <v>5000</v>
      </c>
      <c r="I782" s="13" t="s">
        <v>68</v>
      </c>
      <c r="J782" s="13" t="s">
        <v>1265</v>
      </c>
      <c r="K782" s="13" t="s">
        <v>39</v>
      </c>
      <c r="L782" s="19">
        <v>45078</v>
      </c>
      <c r="M782" s="17" t="s">
        <v>3692</v>
      </c>
      <c r="N782" s="17" t="s">
        <v>39</v>
      </c>
      <c r="O782" s="17" t="s">
        <v>3693</v>
      </c>
      <c r="P782" s="17" t="s">
        <v>3694</v>
      </c>
    </row>
    <row r="783" spans="1:16" s="3" customFormat="1" ht="67.5">
      <c r="A783" s="14" t="str">
        <f>IF(D783="","",COUNTA($D$20:D783)&amp;"")</f>
        <v>620</v>
      </c>
      <c r="B783" s="13" t="s">
        <v>3695</v>
      </c>
      <c r="C783" s="13" t="s">
        <v>2934</v>
      </c>
      <c r="D783" s="13" t="s">
        <v>791</v>
      </c>
      <c r="E783" s="13" t="s">
        <v>66</v>
      </c>
      <c r="F783" s="16" t="s">
        <v>3696</v>
      </c>
      <c r="G783" s="15">
        <v>13917</v>
      </c>
      <c r="H783" s="15">
        <v>3479</v>
      </c>
      <c r="I783" s="15" t="s">
        <v>68</v>
      </c>
      <c r="J783" s="13" t="s">
        <v>707</v>
      </c>
      <c r="K783" s="13" t="s">
        <v>39</v>
      </c>
      <c r="L783" s="20">
        <v>45139</v>
      </c>
      <c r="M783" s="20" t="s">
        <v>1223</v>
      </c>
      <c r="N783" s="20" t="s">
        <v>3697</v>
      </c>
      <c r="O783" s="20" t="s">
        <v>3698</v>
      </c>
      <c r="P783" s="17" t="s">
        <v>834</v>
      </c>
    </row>
    <row r="784" spans="1:16" s="3" customFormat="1" ht="67.5">
      <c r="A784" s="14" t="str">
        <f>IF(D784="","",COUNTA($D$20:D784)&amp;"")</f>
        <v>621</v>
      </c>
      <c r="B784" s="13" t="s">
        <v>3699</v>
      </c>
      <c r="C784" s="13" t="s">
        <v>228</v>
      </c>
      <c r="D784" s="13" t="s">
        <v>261</v>
      </c>
      <c r="E784" s="13" t="s">
        <v>262</v>
      </c>
      <c r="F784" s="16" t="s">
        <v>3700</v>
      </c>
      <c r="G784" s="15">
        <v>8955</v>
      </c>
      <c r="H784" s="15">
        <v>4400</v>
      </c>
      <c r="I784" s="13" t="s">
        <v>68</v>
      </c>
      <c r="J784" s="13" t="s">
        <v>169</v>
      </c>
      <c r="K784" s="13" t="s">
        <v>39</v>
      </c>
      <c r="L784" s="19">
        <v>45261</v>
      </c>
      <c r="M784" s="19" t="s">
        <v>3701</v>
      </c>
      <c r="N784" s="19" t="s">
        <v>3702</v>
      </c>
      <c r="O784" s="19" t="s">
        <v>3703</v>
      </c>
      <c r="P784" s="17" t="s">
        <v>39</v>
      </c>
    </row>
    <row r="785" spans="1:16" s="3" customFormat="1" ht="135">
      <c r="A785" s="14" t="str">
        <f>IF(D785="","",COUNTA($D$20:D785)&amp;"")</f>
        <v>622</v>
      </c>
      <c r="B785" s="13" t="s">
        <v>3704</v>
      </c>
      <c r="C785" s="13" t="s">
        <v>3705</v>
      </c>
      <c r="D785" s="13" t="s">
        <v>3706</v>
      </c>
      <c r="E785" s="13" t="s">
        <v>76</v>
      </c>
      <c r="F785" s="13" t="s">
        <v>3707</v>
      </c>
      <c r="G785" s="15">
        <v>6170</v>
      </c>
      <c r="H785" s="15">
        <v>2000</v>
      </c>
      <c r="I785" s="15" t="s">
        <v>68</v>
      </c>
      <c r="J785" s="13" t="s">
        <v>707</v>
      </c>
      <c r="K785" s="15" t="s">
        <v>39</v>
      </c>
      <c r="L785" s="20">
        <v>44927</v>
      </c>
      <c r="M785" s="20" t="s">
        <v>3708</v>
      </c>
      <c r="N785" s="20" t="s">
        <v>3709</v>
      </c>
      <c r="O785" s="20" t="s">
        <v>3710</v>
      </c>
      <c r="P785" s="20" t="s">
        <v>3711</v>
      </c>
    </row>
    <row r="786" spans="1:16" s="3" customFormat="1" ht="135">
      <c r="A786" s="14" t="str">
        <f>IF(D786="","",COUNTA($D$20:D786)&amp;"")</f>
        <v>623</v>
      </c>
      <c r="B786" s="13" t="s">
        <v>3712</v>
      </c>
      <c r="C786" s="13" t="s">
        <v>3706</v>
      </c>
      <c r="D786" s="13" t="s">
        <v>3706</v>
      </c>
      <c r="E786" s="13" t="s">
        <v>183</v>
      </c>
      <c r="F786" s="16" t="s">
        <v>3713</v>
      </c>
      <c r="G786" s="15">
        <v>5866</v>
      </c>
      <c r="H786" s="15">
        <v>1540</v>
      </c>
      <c r="I786" s="13" t="s">
        <v>68</v>
      </c>
      <c r="J786" s="13" t="s">
        <v>707</v>
      </c>
      <c r="K786" s="13" t="s">
        <v>39</v>
      </c>
      <c r="L786" s="19">
        <v>44986</v>
      </c>
      <c r="M786" s="19" t="s">
        <v>3714</v>
      </c>
      <c r="N786" s="19" t="s">
        <v>3714</v>
      </c>
      <c r="O786" s="19" t="s">
        <v>3715</v>
      </c>
      <c r="P786" s="19" t="s">
        <v>3716</v>
      </c>
    </row>
    <row r="787" spans="1:16" s="3" customFormat="1" ht="67.5">
      <c r="A787" s="14" t="str">
        <f>IF(D787="","",COUNTA($D$20:D787)&amp;"")</f>
        <v>624</v>
      </c>
      <c r="B787" s="13" t="s">
        <v>3717</v>
      </c>
      <c r="C787" s="13" t="s">
        <v>3718</v>
      </c>
      <c r="D787" s="13" t="s">
        <v>3706</v>
      </c>
      <c r="E787" s="13" t="s">
        <v>76</v>
      </c>
      <c r="F787" s="13" t="s">
        <v>3719</v>
      </c>
      <c r="G787" s="15">
        <v>5000</v>
      </c>
      <c r="H787" s="15">
        <v>2000</v>
      </c>
      <c r="I787" s="15" t="s">
        <v>68</v>
      </c>
      <c r="J787" s="13" t="s">
        <v>707</v>
      </c>
      <c r="K787" s="15" t="s">
        <v>39</v>
      </c>
      <c r="L787" s="20">
        <v>45200</v>
      </c>
      <c r="M787" s="20" t="s">
        <v>3720</v>
      </c>
      <c r="N787" s="20" t="s">
        <v>3720</v>
      </c>
      <c r="O787" s="20" t="s">
        <v>3721</v>
      </c>
      <c r="P787" s="20" t="s">
        <v>2808</v>
      </c>
    </row>
    <row r="788" spans="1:16" s="3" customFormat="1" ht="22.5">
      <c r="A788" s="14" t="str">
        <f>IF(D788="","",COUNTA($D$20:D788)&amp;"")</f>
        <v/>
      </c>
      <c r="B788" s="13" t="s">
        <v>28</v>
      </c>
      <c r="C788" s="13">
        <f>COUNTA(C789:C801)</f>
        <v>13</v>
      </c>
      <c r="D788" s="13"/>
      <c r="E788" s="13"/>
      <c r="F788" s="13"/>
      <c r="G788" s="15">
        <f>SUM(G789:G801)</f>
        <v>496911.73</v>
      </c>
      <c r="H788" s="15">
        <f>SUM(H789:H801)</f>
        <v>108300</v>
      </c>
      <c r="I788" s="15"/>
      <c r="J788" s="15"/>
      <c r="K788" s="15"/>
      <c r="L788" s="15"/>
      <c r="M788" s="15"/>
      <c r="N788" s="15"/>
      <c r="O788" s="15"/>
      <c r="P788" s="15"/>
    </row>
    <row r="789" spans="1:16" s="3" customFormat="1" ht="90">
      <c r="A789" s="14" t="str">
        <f>IF(D789="","",COUNTA($D$20:D789)&amp;"")</f>
        <v>625</v>
      </c>
      <c r="B789" s="13" t="s">
        <v>3722</v>
      </c>
      <c r="C789" s="13" t="s">
        <v>64</v>
      </c>
      <c r="D789" s="13" t="s">
        <v>1340</v>
      </c>
      <c r="E789" s="13" t="s">
        <v>416</v>
      </c>
      <c r="F789" s="16" t="s">
        <v>3723</v>
      </c>
      <c r="G789" s="15">
        <v>261394.73</v>
      </c>
      <c r="H789" s="15">
        <v>65000</v>
      </c>
      <c r="I789" s="13" t="s">
        <v>242</v>
      </c>
      <c r="J789" s="13" t="s">
        <v>169</v>
      </c>
      <c r="K789" s="13" t="s">
        <v>3724</v>
      </c>
      <c r="L789" s="20" t="s">
        <v>90</v>
      </c>
      <c r="M789" s="17" t="s">
        <v>3725</v>
      </c>
      <c r="N789" s="17" t="s">
        <v>3726</v>
      </c>
      <c r="O789" s="17" t="s">
        <v>3727</v>
      </c>
      <c r="P789" s="17" t="s">
        <v>2176</v>
      </c>
    </row>
    <row r="790" spans="1:16" s="3" customFormat="1" ht="45">
      <c r="A790" s="14" t="str">
        <f>IF(D790="","",COUNTA($D$20:D790)&amp;"")</f>
        <v>626</v>
      </c>
      <c r="B790" s="13" t="s">
        <v>3728</v>
      </c>
      <c r="C790" s="13" t="s">
        <v>343</v>
      </c>
      <c r="D790" s="13" t="s">
        <v>722</v>
      </c>
      <c r="E790" s="13" t="s">
        <v>145</v>
      </c>
      <c r="F790" s="16" t="s">
        <v>3729</v>
      </c>
      <c r="G790" s="15">
        <v>55640</v>
      </c>
      <c r="H790" s="15">
        <v>5000</v>
      </c>
      <c r="I790" s="13" t="s">
        <v>253</v>
      </c>
      <c r="J790" s="13" t="s">
        <v>169</v>
      </c>
      <c r="K790" s="13" t="s">
        <v>3730</v>
      </c>
      <c r="L790" s="20" t="s">
        <v>90</v>
      </c>
      <c r="M790" s="20" t="s">
        <v>3731</v>
      </c>
      <c r="N790" s="20" t="s">
        <v>3732</v>
      </c>
      <c r="O790" s="20" t="s">
        <v>3733</v>
      </c>
      <c r="P790" s="20" t="s">
        <v>3730</v>
      </c>
    </row>
    <row r="791" spans="1:16" s="3" customFormat="1" ht="157.5">
      <c r="A791" s="14" t="str">
        <f>IF(D791="","",COUNTA($D$20:D791)&amp;"")</f>
        <v>627</v>
      </c>
      <c r="B791" s="13" t="s">
        <v>3734</v>
      </c>
      <c r="C791" s="13" t="s">
        <v>849</v>
      </c>
      <c r="D791" s="13" t="s">
        <v>250</v>
      </c>
      <c r="E791" s="13" t="s">
        <v>251</v>
      </c>
      <c r="F791" s="16" t="s">
        <v>3735</v>
      </c>
      <c r="G791" s="15">
        <v>40843</v>
      </c>
      <c r="H791" s="15">
        <v>10000</v>
      </c>
      <c r="I791" s="13" t="s">
        <v>88</v>
      </c>
      <c r="J791" s="13" t="s">
        <v>1265</v>
      </c>
      <c r="K791" s="13" t="s">
        <v>377</v>
      </c>
      <c r="L791" s="13" t="s">
        <v>3736</v>
      </c>
      <c r="M791" s="17" t="s">
        <v>39</v>
      </c>
      <c r="N791" s="17" t="s">
        <v>89</v>
      </c>
      <c r="O791" s="17" t="s">
        <v>642</v>
      </c>
      <c r="P791" s="17" t="s">
        <v>377</v>
      </c>
    </row>
    <row r="792" spans="1:16" s="3" customFormat="1" ht="67.5">
      <c r="A792" s="14" t="str">
        <f>IF(D792="","",COUNTA($D$20:D792)&amp;"")</f>
        <v>628</v>
      </c>
      <c r="B792" s="13" t="s">
        <v>3737</v>
      </c>
      <c r="C792" s="13" t="s">
        <v>64</v>
      </c>
      <c r="D792" s="13" t="s">
        <v>579</v>
      </c>
      <c r="E792" s="13" t="s">
        <v>183</v>
      </c>
      <c r="F792" s="16" t="s">
        <v>3738</v>
      </c>
      <c r="G792" s="15">
        <v>32801</v>
      </c>
      <c r="H792" s="15">
        <v>1000</v>
      </c>
      <c r="I792" s="13" t="s">
        <v>242</v>
      </c>
      <c r="J792" s="13" t="s">
        <v>169</v>
      </c>
      <c r="K792" s="13" t="s">
        <v>1315</v>
      </c>
      <c r="L792" s="20" t="s">
        <v>90</v>
      </c>
      <c r="M792" s="17" t="s">
        <v>3739</v>
      </c>
      <c r="N792" s="17" t="s">
        <v>3740</v>
      </c>
      <c r="O792" s="17" t="s">
        <v>3741</v>
      </c>
      <c r="P792" s="17" t="s">
        <v>3742</v>
      </c>
    </row>
    <row r="793" spans="1:16" s="3" customFormat="1" ht="270">
      <c r="A793" s="14" t="str">
        <f>IF(D793="","",COUNTA($D$20:D793)&amp;"")</f>
        <v>629</v>
      </c>
      <c r="B793" s="13" t="s">
        <v>3743</v>
      </c>
      <c r="C793" s="13" t="s">
        <v>849</v>
      </c>
      <c r="D793" s="13" t="s">
        <v>250</v>
      </c>
      <c r="E793" s="13" t="s">
        <v>251</v>
      </c>
      <c r="F793" s="16" t="s">
        <v>3744</v>
      </c>
      <c r="G793" s="15">
        <v>28015</v>
      </c>
      <c r="H793" s="15">
        <v>15000</v>
      </c>
      <c r="I793" s="13" t="s">
        <v>88</v>
      </c>
      <c r="J793" s="13" t="s">
        <v>1265</v>
      </c>
      <c r="K793" s="13" t="s">
        <v>255</v>
      </c>
      <c r="L793" s="20" t="s">
        <v>90</v>
      </c>
      <c r="M793" s="17" t="s">
        <v>3745</v>
      </c>
      <c r="N793" s="17" t="s">
        <v>3746</v>
      </c>
      <c r="O793" s="17" t="s">
        <v>3747</v>
      </c>
      <c r="P793" s="17" t="s">
        <v>3748</v>
      </c>
    </row>
    <row r="794" spans="1:16" s="3" customFormat="1" ht="45">
      <c r="A794" s="14" t="str">
        <f>IF(D794="","",COUNTA($D$20:D794)&amp;"")</f>
        <v>630</v>
      </c>
      <c r="B794" s="13" t="s">
        <v>3749</v>
      </c>
      <c r="C794" s="13" t="s">
        <v>3750</v>
      </c>
      <c r="D794" s="13" t="s">
        <v>3751</v>
      </c>
      <c r="E794" s="13" t="s">
        <v>183</v>
      </c>
      <c r="F794" s="16" t="s">
        <v>3752</v>
      </c>
      <c r="G794" s="15">
        <v>21509</v>
      </c>
      <c r="H794" s="15">
        <v>1050</v>
      </c>
      <c r="I794" s="13" t="s">
        <v>88</v>
      </c>
      <c r="J794" s="13" t="s">
        <v>3753</v>
      </c>
      <c r="K794" s="13" t="s">
        <v>3754</v>
      </c>
      <c r="L794" s="20" t="s">
        <v>90</v>
      </c>
      <c r="M794" s="17" t="s">
        <v>3755</v>
      </c>
      <c r="N794" s="17" t="s">
        <v>3756</v>
      </c>
      <c r="O794" s="17" t="s">
        <v>1499</v>
      </c>
      <c r="P794" s="17" t="s">
        <v>3757</v>
      </c>
    </row>
    <row r="795" spans="1:16" s="3" customFormat="1" ht="45">
      <c r="A795" s="14" t="str">
        <f>IF(D795="","",COUNTA($D$20:D795)&amp;"")</f>
        <v>631</v>
      </c>
      <c r="B795" s="13" t="s">
        <v>3758</v>
      </c>
      <c r="C795" s="13" t="s">
        <v>343</v>
      </c>
      <c r="D795" s="13" t="s">
        <v>722</v>
      </c>
      <c r="E795" s="13" t="s">
        <v>145</v>
      </c>
      <c r="F795" s="16" t="s">
        <v>3759</v>
      </c>
      <c r="G795" s="15">
        <v>12740</v>
      </c>
      <c r="H795" s="15">
        <v>3000</v>
      </c>
      <c r="I795" s="13" t="s">
        <v>253</v>
      </c>
      <c r="J795" s="13" t="s">
        <v>169</v>
      </c>
      <c r="K795" s="13" t="s">
        <v>2665</v>
      </c>
      <c r="L795" s="20" t="s">
        <v>90</v>
      </c>
      <c r="M795" s="20" t="s">
        <v>3760</v>
      </c>
      <c r="N795" s="20" t="s">
        <v>3761</v>
      </c>
      <c r="O795" s="20" t="s">
        <v>3762</v>
      </c>
      <c r="P795" s="20" t="s">
        <v>3763</v>
      </c>
    </row>
    <row r="796" spans="1:16" s="3" customFormat="1" ht="67.5">
      <c r="A796" s="14" t="str">
        <f>IF(D796="","",COUNTA($D$20:D796)&amp;"")</f>
        <v>632</v>
      </c>
      <c r="B796" s="13" t="s">
        <v>3764</v>
      </c>
      <c r="C796" s="13" t="s">
        <v>228</v>
      </c>
      <c r="D796" s="13" t="s">
        <v>3751</v>
      </c>
      <c r="E796" s="13" t="s">
        <v>345</v>
      </c>
      <c r="F796" s="16" t="s">
        <v>3765</v>
      </c>
      <c r="G796" s="15">
        <v>12439</v>
      </c>
      <c r="H796" s="15">
        <v>500</v>
      </c>
      <c r="I796" s="13" t="s">
        <v>253</v>
      </c>
      <c r="J796" s="13" t="s">
        <v>3753</v>
      </c>
      <c r="K796" s="13" t="s">
        <v>3536</v>
      </c>
      <c r="L796" s="20" t="s">
        <v>90</v>
      </c>
      <c r="M796" s="17" t="s">
        <v>3766</v>
      </c>
      <c r="N796" s="17" t="s">
        <v>3766</v>
      </c>
      <c r="O796" s="17" t="s">
        <v>3766</v>
      </c>
      <c r="P796" s="17" t="s">
        <v>3766</v>
      </c>
    </row>
    <row r="797" spans="1:16" s="3" customFormat="1" ht="67.5">
      <c r="A797" s="14" t="str">
        <f>IF(D797="","",COUNTA($D$20:D797)&amp;"")</f>
        <v>633</v>
      </c>
      <c r="B797" s="13" t="s">
        <v>3767</v>
      </c>
      <c r="C797" s="13" t="s">
        <v>3750</v>
      </c>
      <c r="D797" s="13" t="s">
        <v>3751</v>
      </c>
      <c r="E797" s="13" t="s">
        <v>117</v>
      </c>
      <c r="F797" s="16" t="s">
        <v>3768</v>
      </c>
      <c r="G797" s="15">
        <v>9980</v>
      </c>
      <c r="H797" s="15">
        <v>1900</v>
      </c>
      <c r="I797" s="13" t="s">
        <v>253</v>
      </c>
      <c r="J797" s="13" t="s">
        <v>288</v>
      </c>
      <c r="K797" s="13" t="s">
        <v>3769</v>
      </c>
      <c r="L797" s="20" t="s">
        <v>90</v>
      </c>
      <c r="M797" s="17" t="s">
        <v>3770</v>
      </c>
      <c r="N797" s="17" t="s">
        <v>3770</v>
      </c>
      <c r="O797" s="17" t="s">
        <v>3770</v>
      </c>
      <c r="P797" s="17" t="s">
        <v>3770</v>
      </c>
    </row>
    <row r="798" spans="1:16" s="3" customFormat="1" ht="45">
      <c r="A798" s="14" t="str">
        <f>IF(D798="","",COUNTA($D$20:D798)&amp;"")</f>
        <v>634</v>
      </c>
      <c r="B798" s="13" t="s">
        <v>3771</v>
      </c>
      <c r="C798" s="13" t="s">
        <v>228</v>
      </c>
      <c r="D798" s="13" t="s">
        <v>3751</v>
      </c>
      <c r="E798" s="13" t="s">
        <v>183</v>
      </c>
      <c r="F798" s="16" t="s">
        <v>3772</v>
      </c>
      <c r="G798" s="15">
        <v>6258</v>
      </c>
      <c r="H798" s="15">
        <v>550</v>
      </c>
      <c r="I798" s="13" t="s">
        <v>88</v>
      </c>
      <c r="J798" s="13" t="s">
        <v>3753</v>
      </c>
      <c r="K798" s="13" t="s">
        <v>3754</v>
      </c>
      <c r="L798" s="20" t="s">
        <v>90</v>
      </c>
      <c r="M798" s="17" t="s">
        <v>3773</v>
      </c>
      <c r="N798" s="17" t="s">
        <v>3773</v>
      </c>
      <c r="O798" s="17" t="s">
        <v>3773</v>
      </c>
      <c r="P798" s="17" t="s">
        <v>3754</v>
      </c>
    </row>
    <row r="799" spans="1:16" s="3" customFormat="1" ht="157.5">
      <c r="A799" s="14" t="str">
        <f>IF(D799="","",COUNTA($D$20:D799)&amp;"")</f>
        <v>635</v>
      </c>
      <c r="B799" s="13" t="s">
        <v>3774</v>
      </c>
      <c r="C799" s="13" t="s">
        <v>836</v>
      </c>
      <c r="D799" s="13" t="s">
        <v>240</v>
      </c>
      <c r="E799" s="13" t="s">
        <v>47</v>
      </c>
      <c r="F799" s="16" t="s">
        <v>3775</v>
      </c>
      <c r="G799" s="15">
        <v>5292</v>
      </c>
      <c r="H799" s="15">
        <v>3000</v>
      </c>
      <c r="I799" s="13" t="s">
        <v>88</v>
      </c>
      <c r="J799" s="13" t="s">
        <v>1265</v>
      </c>
      <c r="K799" s="13" t="s">
        <v>377</v>
      </c>
      <c r="L799" s="20" t="s">
        <v>90</v>
      </c>
      <c r="M799" s="17" t="s">
        <v>3776</v>
      </c>
      <c r="N799" s="17" t="s">
        <v>3777</v>
      </c>
      <c r="O799" s="17" t="s">
        <v>3778</v>
      </c>
      <c r="P799" s="17" t="s">
        <v>3779</v>
      </c>
    </row>
    <row r="800" spans="1:16" s="3" customFormat="1" ht="67.5">
      <c r="A800" s="14" t="str">
        <f>IF(D800="","",COUNTA($D$20:D800)&amp;"")</f>
        <v>636</v>
      </c>
      <c r="B800" s="13" t="s">
        <v>3780</v>
      </c>
      <c r="C800" s="13" t="s">
        <v>249</v>
      </c>
      <c r="D800" s="13" t="s">
        <v>250</v>
      </c>
      <c r="E800" s="13" t="s">
        <v>251</v>
      </c>
      <c r="F800" s="16" t="s">
        <v>3781</v>
      </c>
      <c r="G800" s="15">
        <v>5000</v>
      </c>
      <c r="H800" s="15">
        <v>1600</v>
      </c>
      <c r="I800" s="13" t="s">
        <v>253</v>
      </c>
      <c r="J800" s="13" t="s">
        <v>851</v>
      </c>
      <c r="K800" s="13" t="s">
        <v>255</v>
      </c>
      <c r="L800" s="20" t="s">
        <v>90</v>
      </c>
      <c r="M800" s="23" t="s">
        <v>3782</v>
      </c>
      <c r="N800" s="17" t="s">
        <v>3783</v>
      </c>
      <c r="O800" s="17" t="s">
        <v>3784</v>
      </c>
      <c r="P800" s="17" t="s">
        <v>3785</v>
      </c>
    </row>
    <row r="801" spans="1:16" s="3" customFormat="1" ht="67.5">
      <c r="A801" s="14" t="str">
        <f>IF(D801="","",COUNTA($D$20:D801)&amp;"")</f>
        <v>637</v>
      </c>
      <c r="B801" s="13" t="s">
        <v>3786</v>
      </c>
      <c r="C801" s="13" t="s">
        <v>3718</v>
      </c>
      <c r="D801" s="13" t="s">
        <v>3706</v>
      </c>
      <c r="E801" s="13" t="s">
        <v>76</v>
      </c>
      <c r="F801" s="16" t="s">
        <v>3787</v>
      </c>
      <c r="G801" s="15">
        <v>5000</v>
      </c>
      <c r="H801" s="15">
        <v>700</v>
      </c>
      <c r="I801" s="13" t="s">
        <v>222</v>
      </c>
      <c r="J801" s="13" t="s">
        <v>707</v>
      </c>
      <c r="K801" s="13" t="s">
        <v>89</v>
      </c>
      <c r="L801" s="19">
        <v>45261</v>
      </c>
      <c r="M801" s="20" t="s">
        <v>3720</v>
      </c>
      <c r="N801" s="20" t="s">
        <v>3720</v>
      </c>
      <c r="O801" s="20" t="s">
        <v>3721</v>
      </c>
      <c r="P801" s="20" t="s">
        <v>2808</v>
      </c>
    </row>
    <row r="802" spans="1:16" s="3" customFormat="1" ht="22.5">
      <c r="A802" s="14" t="str">
        <f>IF(D802="","",COUNTA($D$20:D802)&amp;"")</f>
        <v/>
      </c>
      <c r="B802" s="13" t="s">
        <v>29</v>
      </c>
      <c r="C802" s="13">
        <f>COUNTA(C803:C811)</f>
        <v>9</v>
      </c>
      <c r="D802" s="13"/>
      <c r="E802" s="13"/>
      <c r="F802" s="13"/>
      <c r="G802" s="15">
        <f>SUM(G803:G811)</f>
        <v>387044</v>
      </c>
      <c r="H802" s="15">
        <f>SUM(H803:H811)</f>
        <v>50750</v>
      </c>
      <c r="I802" s="13"/>
      <c r="J802" s="13"/>
      <c r="K802" s="13"/>
      <c r="L802" s="13"/>
      <c r="M802" s="13"/>
      <c r="N802" s="13"/>
      <c r="O802" s="13"/>
      <c r="P802" s="13"/>
    </row>
    <row r="803" spans="1:16" s="3" customFormat="1" ht="112.5">
      <c r="A803" s="14" t="str">
        <f>IF(D803="","",COUNTA($D$20:D803)&amp;"")</f>
        <v>638</v>
      </c>
      <c r="B803" s="13" t="s">
        <v>3788</v>
      </c>
      <c r="C803" s="13" t="s">
        <v>314</v>
      </c>
      <c r="D803" s="13" t="s">
        <v>315</v>
      </c>
      <c r="E803" s="13" t="s">
        <v>117</v>
      </c>
      <c r="F803" s="16" t="s">
        <v>3789</v>
      </c>
      <c r="G803" s="15">
        <v>145654</v>
      </c>
      <c r="H803" s="15">
        <v>16000</v>
      </c>
      <c r="I803" s="13" t="s">
        <v>168</v>
      </c>
      <c r="J803" s="13" t="s">
        <v>38</v>
      </c>
      <c r="K803" s="13" t="s">
        <v>148</v>
      </c>
      <c r="L803" s="19">
        <v>45261</v>
      </c>
      <c r="M803" s="17" t="s">
        <v>3790</v>
      </c>
      <c r="N803" s="17" t="s">
        <v>3791</v>
      </c>
      <c r="O803" s="17" t="s">
        <v>3792</v>
      </c>
      <c r="P803" s="17" t="s">
        <v>3793</v>
      </c>
    </row>
    <row r="804" spans="1:16" s="3" customFormat="1" ht="45">
      <c r="A804" s="14" t="str">
        <f>IF(D804="","",COUNTA($D$20:D804)&amp;"")</f>
        <v>639</v>
      </c>
      <c r="B804" s="13" t="s">
        <v>3794</v>
      </c>
      <c r="C804" s="13" t="s">
        <v>64</v>
      </c>
      <c r="D804" s="13" t="s">
        <v>344</v>
      </c>
      <c r="E804" s="13" t="s">
        <v>345</v>
      </c>
      <c r="F804" s="16" t="s">
        <v>3795</v>
      </c>
      <c r="G804" s="15">
        <v>78000</v>
      </c>
      <c r="H804" s="15">
        <v>10400</v>
      </c>
      <c r="I804" s="13" t="s">
        <v>147</v>
      </c>
      <c r="J804" s="13" t="s">
        <v>801</v>
      </c>
      <c r="K804" s="13" t="s">
        <v>148</v>
      </c>
      <c r="L804" s="19">
        <v>45261</v>
      </c>
      <c r="M804" s="17" t="s">
        <v>3796</v>
      </c>
      <c r="N804" s="17" t="s">
        <v>3797</v>
      </c>
      <c r="O804" s="17" t="s">
        <v>3798</v>
      </c>
      <c r="P804" s="17" t="s">
        <v>3799</v>
      </c>
    </row>
    <row r="805" spans="1:16" s="3" customFormat="1" ht="112.5">
      <c r="A805" s="14" t="str">
        <f>IF(D805="","",COUNTA($D$20:D805)&amp;"")</f>
        <v>640</v>
      </c>
      <c r="B805" s="13" t="s">
        <v>3800</v>
      </c>
      <c r="C805" s="13" t="s">
        <v>3801</v>
      </c>
      <c r="D805" s="13" t="s">
        <v>3049</v>
      </c>
      <c r="E805" s="13" t="s">
        <v>230</v>
      </c>
      <c r="F805" s="16" t="s">
        <v>3802</v>
      </c>
      <c r="G805" s="15">
        <v>70000</v>
      </c>
      <c r="H805" s="15">
        <v>10000</v>
      </c>
      <c r="I805" s="13" t="s">
        <v>168</v>
      </c>
      <c r="J805" s="13" t="s">
        <v>192</v>
      </c>
      <c r="K805" s="13" t="s">
        <v>148</v>
      </c>
      <c r="L805" s="19">
        <v>45261</v>
      </c>
      <c r="M805" s="17" t="s">
        <v>3803</v>
      </c>
      <c r="N805" s="17" t="s">
        <v>3804</v>
      </c>
      <c r="O805" s="17" t="s">
        <v>3805</v>
      </c>
      <c r="P805" s="17" t="s">
        <v>3806</v>
      </c>
    </row>
    <row r="806" spans="1:16" s="3" customFormat="1" ht="67.5">
      <c r="A806" s="14" t="str">
        <f>IF(D806="","",COUNTA($D$20:D806)&amp;"")</f>
        <v>641</v>
      </c>
      <c r="B806" s="13" t="s">
        <v>3807</v>
      </c>
      <c r="C806" s="13" t="s">
        <v>228</v>
      </c>
      <c r="D806" s="13" t="s">
        <v>3751</v>
      </c>
      <c r="E806" s="13" t="s">
        <v>345</v>
      </c>
      <c r="F806" s="16" t="s">
        <v>3808</v>
      </c>
      <c r="G806" s="15">
        <v>38422</v>
      </c>
      <c r="H806" s="15">
        <v>100</v>
      </c>
      <c r="I806" s="13" t="s">
        <v>972</v>
      </c>
      <c r="J806" s="13" t="s">
        <v>3753</v>
      </c>
      <c r="K806" s="13" t="s">
        <v>148</v>
      </c>
      <c r="L806" s="19">
        <v>45261</v>
      </c>
      <c r="M806" s="17" t="s">
        <v>3118</v>
      </c>
      <c r="N806" s="17" t="s">
        <v>3809</v>
      </c>
      <c r="O806" s="17" t="s">
        <v>3810</v>
      </c>
      <c r="P806" s="17" t="s">
        <v>3811</v>
      </c>
    </row>
    <row r="807" spans="1:16" s="3" customFormat="1" ht="135">
      <c r="A807" s="14" t="str">
        <f>IF(D807="","",COUNTA($D$20:D807)&amp;"")</f>
        <v>642</v>
      </c>
      <c r="B807" s="13" t="s">
        <v>3812</v>
      </c>
      <c r="C807" s="13" t="s">
        <v>383</v>
      </c>
      <c r="D807" s="13" t="s">
        <v>3813</v>
      </c>
      <c r="E807" s="13" t="s">
        <v>385</v>
      </c>
      <c r="F807" s="16" t="s">
        <v>3814</v>
      </c>
      <c r="G807" s="15">
        <v>17824</v>
      </c>
      <c r="H807" s="15">
        <v>2500</v>
      </c>
      <c r="I807" s="13" t="s">
        <v>147</v>
      </c>
      <c r="J807" s="13" t="s">
        <v>169</v>
      </c>
      <c r="K807" s="13" t="s">
        <v>148</v>
      </c>
      <c r="L807" s="19">
        <v>45261</v>
      </c>
      <c r="M807" s="17" t="s">
        <v>3815</v>
      </c>
      <c r="N807" s="17" t="s">
        <v>3816</v>
      </c>
      <c r="O807" s="17" t="s">
        <v>3817</v>
      </c>
      <c r="P807" s="17" t="s">
        <v>3818</v>
      </c>
    </row>
    <row r="808" spans="1:16" s="3" customFormat="1" ht="135">
      <c r="A808" s="14" t="str">
        <f>IF(D808="","",COUNTA($D$20:D808)&amp;"")</f>
        <v>643</v>
      </c>
      <c r="B808" s="13" t="s">
        <v>3819</v>
      </c>
      <c r="C808" s="13" t="s">
        <v>3820</v>
      </c>
      <c r="D808" s="13" t="s">
        <v>3821</v>
      </c>
      <c r="E808" s="13" t="s">
        <v>345</v>
      </c>
      <c r="F808" s="16" t="s">
        <v>3822</v>
      </c>
      <c r="G808" s="15">
        <v>14000</v>
      </c>
      <c r="H808" s="15">
        <v>5000</v>
      </c>
      <c r="I808" s="13" t="s">
        <v>147</v>
      </c>
      <c r="J808" s="13" t="s">
        <v>707</v>
      </c>
      <c r="K808" s="13" t="s">
        <v>148</v>
      </c>
      <c r="L808" s="20">
        <v>45261</v>
      </c>
      <c r="M808" s="17" t="s">
        <v>3823</v>
      </c>
      <c r="N808" s="17" t="s">
        <v>3824</v>
      </c>
      <c r="O808" s="17" t="s">
        <v>3825</v>
      </c>
      <c r="P808" s="17" t="s">
        <v>3826</v>
      </c>
    </row>
    <row r="809" spans="1:16" s="3" customFormat="1" ht="67.5">
      <c r="A809" s="14" t="str">
        <f>IF(D809="","",COUNTA($D$20:D809)&amp;"")</f>
        <v>644</v>
      </c>
      <c r="B809" s="13" t="s">
        <v>3827</v>
      </c>
      <c r="C809" s="13" t="s">
        <v>3828</v>
      </c>
      <c r="D809" s="13" t="s">
        <v>315</v>
      </c>
      <c r="E809" s="13" t="s">
        <v>117</v>
      </c>
      <c r="F809" s="16" t="s">
        <v>3829</v>
      </c>
      <c r="G809" s="15">
        <v>8899</v>
      </c>
      <c r="H809" s="15">
        <v>1500</v>
      </c>
      <c r="I809" s="13" t="s">
        <v>168</v>
      </c>
      <c r="J809" s="13" t="s">
        <v>202</v>
      </c>
      <c r="K809" s="13" t="s">
        <v>148</v>
      </c>
      <c r="L809" s="19">
        <v>45261</v>
      </c>
      <c r="M809" s="17" t="s">
        <v>3830</v>
      </c>
      <c r="N809" s="17" t="s">
        <v>3831</v>
      </c>
      <c r="O809" s="17" t="s">
        <v>3832</v>
      </c>
      <c r="P809" s="17" t="s">
        <v>3833</v>
      </c>
    </row>
    <row r="810" spans="1:16" s="3" customFormat="1" ht="67.5">
      <c r="A810" s="14" t="str">
        <f>IF(D810="","",COUNTA($D$20:D810)&amp;"")</f>
        <v>645</v>
      </c>
      <c r="B810" s="13" t="s">
        <v>3834</v>
      </c>
      <c r="C810" s="13" t="s">
        <v>3828</v>
      </c>
      <c r="D810" s="13" t="s">
        <v>315</v>
      </c>
      <c r="E810" s="13" t="s">
        <v>117</v>
      </c>
      <c r="F810" s="16" t="s">
        <v>3835</v>
      </c>
      <c r="G810" s="15">
        <v>7462</v>
      </c>
      <c r="H810" s="15">
        <v>500</v>
      </c>
      <c r="I810" s="13" t="s">
        <v>168</v>
      </c>
      <c r="J810" s="13" t="s">
        <v>288</v>
      </c>
      <c r="K810" s="13" t="s">
        <v>148</v>
      </c>
      <c r="L810" s="19">
        <v>45261</v>
      </c>
      <c r="M810" s="17" t="s">
        <v>3830</v>
      </c>
      <c r="N810" s="17" t="s">
        <v>3831</v>
      </c>
      <c r="O810" s="17" t="s">
        <v>3836</v>
      </c>
      <c r="P810" s="17" t="s">
        <v>3833</v>
      </c>
    </row>
    <row r="811" spans="1:16" s="3" customFormat="1" ht="67.5">
      <c r="A811" s="14" t="str">
        <f>IF(D811="","",COUNTA($D$20:D811)&amp;"")</f>
        <v>646</v>
      </c>
      <c r="B811" s="13" t="s">
        <v>3837</v>
      </c>
      <c r="C811" s="13" t="s">
        <v>228</v>
      </c>
      <c r="D811" s="13" t="s">
        <v>3751</v>
      </c>
      <c r="E811" s="13" t="s">
        <v>345</v>
      </c>
      <c r="F811" s="16" t="s">
        <v>3838</v>
      </c>
      <c r="G811" s="15">
        <v>6783</v>
      </c>
      <c r="H811" s="15">
        <v>4750</v>
      </c>
      <c r="I811" s="13" t="s">
        <v>147</v>
      </c>
      <c r="J811" s="13" t="s">
        <v>3753</v>
      </c>
      <c r="K811" s="13" t="s">
        <v>148</v>
      </c>
      <c r="L811" s="19">
        <v>45261</v>
      </c>
      <c r="M811" s="17" t="s">
        <v>3839</v>
      </c>
      <c r="N811" s="17" t="s">
        <v>3840</v>
      </c>
      <c r="O811" s="17" t="s">
        <v>3840</v>
      </c>
      <c r="P811" s="17" t="s">
        <v>3841</v>
      </c>
    </row>
    <row r="812" spans="1:16" s="3" customFormat="1" ht="22.5">
      <c r="A812" s="14" t="str">
        <f>IF(D812="","",COUNTA($D$20:D812)&amp;"")</f>
        <v/>
      </c>
      <c r="B812" s="13" t="s">
        <v>3842</v>
      </c>
      <c r="C812" s="13">
        <f>C813+C815+C823</f>
        <v>10</v>
      </c>
      <c r="D812" s="13"/>
      <c r="E812" s="13"/>
      <c r="F812" s="13"/>
      <c r="G812" s="15">
        <f>G813+G815+G823</f>
        <v>696687</v>
      </c>
      <c r="H812" s="15">
        <f>H813+H815+H823</f>
        <v>29100</v>
      </c>
      <c r="I812" s="13"/>
      <c r="J812" s="13"/>
      <c r="K812" s="13"/>
      <c r="L812" s="13"/>
      <c r="M812" s="13"/>
      <c r="N812" s="13"/>
      <c r="O812" s="13"/>
      <c r="P812" s="13"/>
    </row>
    <row r="813" spans="1:16" s="3" customFormat="1" ht="22.5">
      <c r="A813" s="14" t="str">
        <f>IF(D813="","",COUNTA($D$20:D813)&amp;"")</f>
        <v/>
      </c>
      <c r="B813" s="17" t="s">
        <v>27</v>
      </c>
      <c r="C813" s="13">
        <f>COUNTA(C814:C814)</f>
        <v>1</v>
      </c>
      <c r="D813" s="13"/>
      <c r="E813" s="13"/>
      <c r="F813" s="13"/>
      <c r="G813" s="15">
        <f>SUM(G814:G814)</f>
        <v>59045</v>
      </c>
      <c r="H813" s="15">
        <f>SUM(H814:H814)</f>
        <v>11000</v>
      </c>
      <c r="I813" s="13"/>
      <c r="J813" s="13"/>
      <c r="K813" s="13"/>
      <c r="L813" s="13"/>
      <c r="M813" s="13"/>
      <c r="N813" s="13"/>
      <c r="O813" s="13"/>
      <c r="P813" s="13"/>
    </row>
    <row r="814" spans="1:16" s="3" customFormat="1" ht="112.5">
      <c r="A814" s="14" t="str">
        <f>IF(D814="","",COUNTA($D$20:D814)&amp;"")</f>
        <v>647</v>
      </c>
      <c r="B814" s="13" t="s">
        <v>3843</v>
      </c>
      <c r="C814" s="13" t="s">
        <v>64</v>
      </c>
      <c r="D814" s="13" t="s">
        <v>783</v>
      </c>
      <c r="E814" s="13" t="s">
        <v>270</v>
      </c>
      <c r="F814" s="16" t="s">
        <v>3844</v>
      </c>
      <c r="G814" s="15">
        <v>59045</v>
      </c>
      <c r="H814" s="15">
        <v>11000</v>
      </c>
      <c r="I814" s="13" t="s">
        <v>68</v>
      </c>
      <c r="J814" s="13" t="s">
        <v>801</v>
      </c>
      <c r="K814" s="13" t="s">
        <v>264</v>
      </c>
      <c r="L814" s="20">
        <v>45170</v>
      </c>
      <c r="M814" s="20" t="s">
        <v>3845</v>
      </c>
      <c r="N814" s="20" t="s">
        <v>3846</v>
      </c>
      <c r="O814" s="20" t="s">
        <v>3847</v>
      </c>
      <c r="P814" s="20" t="s">
        <v>3848</v>
      </c>
    </row>
    <row r="815" spans="1:16" s="3" customFormat="1" ht="22.5">
      <c r="A815" s="14" t="str">
        <f>IF(D815="","",COUNTA($D$20:D815)&amp;"")</f>
        <v/>
      </c>
      <c r="B815" s="13" t="s">
        <v>28</v>
      </c>
      <c r="C815" s="13">
        <f>COUNTA(C816:C822)</f>
        <v>7</v>
      </c>
      <c r="D815" s="13"/>
      <c r="E815" s="13"/>
      <c r="F815" s="13"/>
      <c r="G815" s="15">
        <f>SUM(G816:G822)</f>
        <v>509159</v>
      </c>
      <c r="H815" s="15">
        <f>SUM(H816:H822)</f>
        <v>15100</v>
      </c>
      <c r="I815" s="13"/>
      <c r="J815" s="13"/>
      <c r="K815" s="13"/>
      <c r="L815" s="13"/>
      <c r="M815" s="13"/>
      <c r="N815" s="13"/>
      <c r="O815" s="13"/>
      <c r="P815" s="13"/>
    </row>
    <row r="816" spans="1:16" s="3" customFormat="1" ht="135">
      <c r="A816" s="14" t="str">
        <f>IF(D816="","",COUNTA($D$20:D816)&amp;"")</f>
        <v>648</v>
      </c>
      <c r="B816" s="13" t="s">
        <v>3849</v>
      </c>
      <c r="C816" s="13" t="s">
        <v>383</v>
      </c>
      <c r="D816" s="13" t="s">
        <v>384</v>
      </c>
      <c r="E816" s="13" t="s">
        <v>385</v>
      </c>
      <c r="F816" s="16" t="s">
        <v>3850</v>
      </c>
      <c r="G816" s="15">
        <v>323494</v>
      </c>
      <c r="H816" s="15">
        <v>2000</v>
      </c>
      <c r="I816" s="13" t="s">
        <v>130</v>
      </c>
      <c r="J816" s="13" t="s">
        <v>169</v>
      </c>
      <c r="K816" s="13" t="s">
        <v>445</v>
      </c>
      <c r="L816" s="20" t="s">
        <v>90</v>
      </c>
      <c r="M816" s="17" t="s">
        <v>3851</v>
      </c>
      <c r="N816" s="17" t="s">
        <v>3852</v>
      </c>
      <c r="O816" s="17" t="s">
        <v>3853</v>
      </c>
      <c r="P816" s="17" t="s">
        <v>3854</v>
      </c>
    </row>
    <row r="817" spans="1:16" s="3" customFormat="1" ht="67.5">
      <c r="A817" s="14" t="str">
        <f>IF(D817="","",COUNTA($D$20:D817)&amp;"")</f>
        <v>649</v>
      </c>
      <c r="B817" s="13" t="s">
        <v>3855</v>
      </c>
      <c r="C817" s="13" t="s">
        <v>64</v>
      </c>
      <c r="D817" s="13" t="s">
        <v>3856</v>
      </c>
      <c r="E817" s="13" t="s">
        <v>416</v>
      </c>
      <c r="F817" s="16" t="s">
        <v>3857</v>
      </c>
      <c r="G817" s="15">
        <v>93000</v>
      </c>
      <c r="H817" s="15">
        <v>2000</v>
      </c>
      <c r="I817" s="13" t="s">
        <v>253</v>
      </c>
      <c r="J817" s="13" t="s">
        <v>169</v>
      </c>
      <c r="K817" s="13" t="s">
        <v>3858</v>
      </c>
      <c r="L817" s="20" t="s">
        <v>90</v>
      </c>
      <c r="M817" s="17" t="s">
        <v>2176</v>
      </c>
      <c r="N817" s="17" t="s">
        <v>3859</v>
      </c>
      <c r="O817" s="17" t="s">
        <v>3860</v>
      </c>
      <c r="P817" s="17" t="s">
        <v>3861</v>
      </c>
    </row>
    <row r="818" spans="1:16" s="3" customFormat="1" ht="157.5">
      <c r="A818" s="14" t="str">
        <f>IF(D818="","",COUNTA($D$20:D818)&amp;"")</f>
        <v>650</v>
      </c>
      <c r="B818" s="13" t="s">
        <v>3862</v>
      </c>
      <c r="C818" s="13" t="s">
        <v>249</v>
      </c>
      <c r="D818" s="13" t="s">
        <v>250</v>
      </c>
      <c r="E818" s="13" t="s">
        <v>251</v>
      </c>
      <c r="F818" s="16" t="s">
        <v>3863</v>
      </c>
      <c r="G818" s="15">
        <v>37550</v>
      </c>
      <c r="H818" s="15">
        <v>1000</v>
      </c>
      <c r="I818" s="13" t="s">
        <v>489</v>
      </c>
      <c r="J818" s="13" t="s">
        <v>1265</v>
      </c>
      <c r="K818" s="13" t="s">
        <v>255</v>
      </c>
      <c r="L818" s="20" t="s">
        <v>90</v>
      </c>
      <c r="M818" s="17" t="s">
        <v>3864</v>
      </c>
      <c r="N818" s="17" t="s">
        <v>3865</v>
      </c>
      <c r="O818" s="17" t="s">
        <v>3866</v>
      </c>
      <c r="P818" s="17" t="s">
        <v>3867</v>
      </c>
    </row>
    <row r="819" spans="1:16" s="3" customFormat="1" ht="67.5">
      <c r="A819" s="14" t="str">
        <f>IF(D819="","",COUNTA($D$20:D819)&amp;"")</f>
        <v>651</v>
      </c>
      <c r="B819" s="13" t="s">
        <v>3868</v>
      </c>
      <c r="C819" s="13" t="s">
        <v>228</v>
      </c>
      <c r="D819" s="13" t="s">
        <v>3869</v>
      </c>
      <c r="E819" s="13" t="s">
        <v>183</v>
      </c>
      <c r="F819" s="16" t="s">
        <v>3870</v>
      </c>
      <c r="G819" s="15">
        <v>25801</v>
      </c>
      <c r="H819" s="15">
        <v>5900</v>
      </c>
      <c r="I819" s="13" t="s">
        <v>253</v>
      </c>
      <c r="J819" s="13" t="s">
        <v>169</v>
      </c>
      <c r="K819" s="13" t="s">
        <v>3871</v>
      </c>
      <c r="L819" s="20" t="s">
        <v>90</v>
      </c>
      <c r="M819" s="17" t="s">
        <v>3872</v>
      </c>
      <c r="N819" s="17" t="s">
        <v>3872</v>
      </c>
      <c r="O819" s="17" t="s">
        <v>3873</v>
      </c>
      <c r="P819" s="17" t="s">
        <v>3874</v>
      </c>
    </row>
    <row r="820" spans="1:16" s="3" customFormat="1" ht="67.5">
      <c r="A820" s="14" t="str">
        <f>IF(D820="","",COUNTA($D$20:D820)&amp;"")</f>
        <v>652</v>
      </c>
      <c r="B820" s="13" t="s">
        <v>3875</v>
      </c>
      <c r="C820" s="13" t="s">
        <v>3876</v>
      </c>
      <c r="D820" s="13" t="s">
        <v>250</v>
      </c>
      <c r="E820" s="13" t="s">
        <v>251</v>
      </c>
      <c r="F820" s="16" t="s">
        <v>3877</v>
      </c>
      <c r="G820" s="15">
        <v>19159</v>
      </c>
      <c r="H820" s="15">
        <v>2500</v>
      </c>
      <c r="I820" s="13" t="s">
        <v>88</v>
      </c>
      <c r="J820" s="13" t="s">
        <v>851</v>
      </c>
      <c r="K820" s="13" t="s">
        <v>3878</v>
      </c>
      <c r="L820" s="20" t="s">
        <v>90</v>
      </c>
      <c r="M820" s="17" t="s">
        <v>1573</v>
      </c>
      <c r="N820" s="17" t="s">
        <v>1575</v>
      </c>
      <c r="O820" s="17" t="s">
        <v>1682</v>
      </c>
      <c r="P820" s="17" t="s">
        <v>1639</v>
      </c>
    </row>
    <row r="821" spans="1:16" s="3" customFormat="1" ht="67.5">
      <c r="A821" s="14" t="str">
        <f>IF(D821="","",COUNTA($D$20:D821)&amp;"")</f>
        <v>653</v>
      </c>
      <c r="B821" s="13" t="s">
        <v>3879</v>
      </c>
      <c r="C821" s="13" t="s">
        <v>3390</v>
      </c>
      <c r="D821" s="13" t="s">
        <v>250</v>
      </c>
      <c r="E821" s="13" t="s">
        <v>251</v>
      </c>
      <c r="F821" s="16" t="s">
        <v>3880</v>
      </c>
      <c r="G821" s="15">
        <v>5000</v>
      </c>
      <c r="H821" s="31">
        <v>200</v>
      </c>
      <c r="I821" s="13" t="s">
        <v>272</v>
      </c>
      <c r="J821" s="13" t="s">
        <v>38</v>
      </c>
      <c r="K821" s="13" t="s">
        <v>463</v>
      </c>
      <c r="L821" s="20" t="s">
        <v>90</v>
      </c>
      <c r="M821" s="17" t="s">
        <v>3881</v>
      </c>
      <c r="N821" s="17" t="s">
        <v>3882</v>
      </c>
      <c r="O821" s="17" t="s">
        <v>3883</v>
      </c>
      <c r="P821" s="17" t="s">
        <v>3883</v>
      </c>
    </row>
    <row r="822" spans="1:16" s="3" customFormat="1" ht="90">
      <c r="A822" s="14" t="str">
        <f>IF(D822="","",COUNTA($D$20:D822)&amp;"")</f>
        <v>654</v>
      </c>
      <c r="B822" s="13" t="s">
        <v>3884</v>
      </c>
      <c r="C822" s="13" t="s">
        <v>154</v>
      </c>
      <c r="D822" s="13" t="s">
        <v>791</v>
      </c>
      <c r="E822" s="13" t="s">
        <v>66</v>
      </c>
      <c r="F822" s="16" t="s">
        <v>3885</v>
      </c>
      <c r="G822" s="15">
        <v>5155</v>
      </c>
      <c r="H822" s="15">
        <v>1500</v>
      </c>
      <c r="I822" s="13" t="s">
        <v>88</v>
      </c>
      <c r="J822" s="13" t="s">
        <v>288</v>
      </c>
      <c r="K822" s="13" t="s">
        <v>445</v>
      </c>
      <c r="L822" s="20" t="s">
        <v>90</v>
      </c>
      <c r="M822" s="20" t="s">
        <v>3886</v>
      </c>
      <c r="N822" s="20" t="s">
        <v>2250</v>
      </c>
      <c r="O822" s="20" t="s">
        <v>3887</v>
      </c>
      <c r="P822" s="17" t="s">
        <v>834</v>
      </c>
    </row>
    <row r="823" spans="1:16" s="3" customFormat="1" ht="22.5">
      <c r="A823" s="14" t="str">
        <f>IF(D823="","",COUNTA($D$20:D823)&amp;"")</f>
        <v/>
      </c>
      <c r="B823" s="13" t="s">
        <v>29</v>
      </c>
      <c r="C823" s="13">
        <f>COUNTA(C824:C825)</f>
        <v>2</v>
      </c>
      <c r="D823" s="13"/>
      <c r="E823" s="13"/>
      <c r="F823" s="13"/>
      <c r="G823" s="15">
        <f>SUM(G824:G825)</f>
        <v>128483</v>
      </c>
      <c r="H823" s="15">
        <f>SUM(H824:H825)</f>
        <v>3000</v>
      </c>
      <c r="I823" s="13"/>
      <c r="J823" s="13"/>
      <c r="K823" s="13"/>
      <c r="L823" s="13"/>
      <c r="M823" s="13"/>
      <c r="N823" s="13"/>
      <c r="O823" s="13"/>
      <c r="P823" s="13"/>
    </row>
    <row r="824" spans="1:16" s="3" customFormat="1" ht="67.5">
      <c r="A824" s="14" t="str">
        <f>IF(D824="","",COUNTA($D$20:D824)&amp;"")</f>
        <v>655</v>
      </c>
      <c r="B824" s="13" t="s">
        <v>3888</v>
      </c>
      <c r="C824" s="13" t="s">
        <v>343</v>
      </c>
      <c r="D824" s="13" t="s">
        <v>3889</v>
      </c>
      <c r="E824" s="13" t="s">
        <v>345</v>
      </c>
      <c r="F824" s="16" t="s">
        <v>3890</v>
      </c>
      <c r="G824" s="15">
        <v>121233</v>
      </c>
      <c r="H824" s="15">
        <v>2000</v>
      </c>
      <c r="I824" s="13" t="s">
        <v>147</v>
      </c>
      <c r="J824" s="13" t="s">
        <v>169</v>
      </c>
      <c r="K824" s="13" t="s">
        <v>148</v>
      </c>
      <c r="L824" s="19">
        <v>45261</v>
      </c>
      <c r="M824" s="17" t="s">
        <v>3891</v>
      </c>
      <c r="N824" s="17" t="s">
        <v>3892</v>
      </c>
      <c r="O824" s="17" t="s">
        <v>3893</v>
      </c>
      <c r="P824" s="17" t="s">
        <v>2972</v>
      </c>
    </row>
    <row r="825" spans="1:16" s="3" customFormat="1" ht="90">
      <c r="A825" s="14" t="str">
        <f>IF(D825="","",COUNTA($D$20:D825)&amp;"")</f>
        <v>656</v>
      </c>
      <c r="B825" s="13" t="s">
        <v>3894</v>
      </c>
      <c r="C825" s="13" t="s">
        <v>314</v>
      </c>
      <c r="D825" s="13" t="s">
        <v>315</v>
      </c>
      <c r="E825" s="13" t="s">
        <v>117</v>
      </c>
      <c r="F825" s="16" t="s">
        <v>3895</v>
      </c>
      <c r="G825" s="15">
        <v>7250</v>
      </c>
      <c r="H825" s="15">
        <v>1000</v>
      </c>
      <c r="I825" s="13" t="s">
        <v>185</v>
      </c>
      <c r="J825" s="13" t="s">
        <v>3896</v>
      </c>
      <c r="K825" s="13" t="s">
        <v>148</v>
      </c>
      <c r="L825" s="19">
        <v>45261</v>
      </c>
      <c r="M825" s="17" t="s">
        <v>3897</v>
      </c>
      <c r="N825" s="17" t="s">
        <v>3898</v>
      </c>
      <c r="O825" s="17" t="s">
        <v>3899</v>
      </c>
      <c r="P825" s="17" t="s">
        <v>3900</v>
      </c>
    </row>
    <row r="826" spans="1:16" s="3" customFormat="1" ht="22.5">
      <c r="A826" s="14" t="str">
        <f>IF(D826="","",COUNTA($D$20:D826)&amp;"")</f>
        <v/>
      </c>
      <c r="B826" s="13" t="s">
        <v>3901</v>
      </c>
      <c r="C826" s="13">
        <f>C827+C837+C842</f>
        <v>22</v>
      </c>
      <c r="D826" s="13"/>
      <c r="E826" s="13"/>
      <c r="F826" s="13"/>
      <c r="G826" s="15">
        <f>G827+G837+G842</f>
        <v>508267.63</v>
      </c>
      <c r="H826" s="15">
        <f>H827+H837+H842</f>
        <v>94974</v>
      </c>
      <c r="I826" s="13"/>
      <c r="J826" s="13"/>
      <c r="K826" s="13"/>
      <c r="L826" s="13"/>
      <c r="M826" s="13"/>
      <c r="N826" s="13"/>
      <c r="O826" s="13"/>
      <c r="P826" s="13"/>
    </row>
    <row r="827" spans="1:16" s="3" customFormat="1" ht="22.5">
      <c r="A827" s="14" t="str">
        <f>IF(D827="","",COUNTA($D$20:D827)&amp;"")</f>
        <v/>
      </c>
      <c r="B827" s="13" t="s">
        <v>27</v>
      </c>
      <c r="C827" s="13">
        <f>COUNTA(C828:C836)</f>
        <v>9</v>
      </c>
      <c r="D827" s="13"/>
      <c r="E827" s="13"/>
      <c r="F827" s="13"/>
      <c r="G827" s="15">
        <f>SUM(G828:G836)</f>
        <v>118490.33</v>
      </c>
      <c r="H827" s="15">
        <f>SUM(H828:H836)</f>
        <v>34500</v>
      </c>
      <c r="I827" s="13"/>
      <c r="J827" s="13"/>
      <c r="K827" s="13"/>
      <c r="L827" s="13"/>
      <c r="M827" s="13"/>
      <c r="N827" s="13"/>
      <c r="O827" s="13"/>
      <c r="P827" s="13"/>
    </row>
    <row r="828" spans="1:16" s="3" customFormat="1" ht="90">
      <c r="A828" s="14" t="str">
        <f>IF(D828="","",COUNTA($D$20:D828)&amp;"")</f>
        <v>657</v>
      </c>
      <c r="B828" s="17" t="s">
        <v>3902</v>
      </c>
      <c r="C828" s="17" t="s">
        <v>3903</v>
      </c>
      <c r="D828" s="17" t="s">
        <v>3904</v>
      </c>
      <c r="E828" s="17" t="s">
        <v>345</v>
      </c>
      <c r="F828" s="32" t="s">
        <v>3905</v>
      </c>
      <c r="G828" s="15">
        <v>25000</v>
      </c>
      <c r="H828" s="15">
        <v>5000</v>
      </c>
      <c r="I828" s="15" t="s">
        <v>78</v>
      </c>
      <c r="J828" s="13" t="s">
        <v>1265</v>
      </c>
      <c r="K828" s="13" t="s">
        <v>39</v>
      </c>
      <c r="L828" s="19">
        <v>45078</v>
      </c>
      <c r="M828" s="19" t="s">
        <v>3906</v>
      </c>
      <c r="N828" s="19" t="s">
        <v>3907</v>
      </c>
      <c r="O828" s="19" t="s">
        <v>3908</v>
      </c>
      <c r="P828" s="19" t="s">
        <v>3908</v>
      </c>
    </row>
    <row r="829" spans="1:16" s="3" customFormat="1" ht="67.5">
      <c r="A829" s="14" t="str">
        <f>IF(D829="","",COUNTA($D$20:D829)&amp;"")</f>
        <v>658</v>
      </c>
      <c r="B829" s="13" t="s">
        <v>3909</v>
      </c>
      <c r="C829" s="13" t="s">
        <v>3910</v>
      </c>
      <c r="D829" s="13" t="s">
        <v>315</v>
      </c>
      <c r="E829" s="13" t="s">
        <v>117</v>
      </c>
      <c r="F829" s="16" t="s">
        <v>3911</v>
      </c>
      <c r="G829" s="15">
        <v>20000</v>
      </c>
      <c r="H829" s="15">
        <v>5000</v>
      </c>
      <c r="I829" s="15" t="s">
        <v>321</v>
      </c>
      <c r="J829" s="13" t="s">
        <v>192</v>
      </c>
      <c r="K829" s="13" t="s">
        <v>39</v>
      </c>
      <c r="L829" s="20">
        <v>45200</v>
      </c>
      <c r="M829" s="17" t="s">
        <v>3912</v>
      </c>
      <c r="N829" s="17" t="s">
        <v>3913</v>
      </c>
      <c r="O829" s="17" t="s">
        <v>3914</v>
      </c>
      <c r="P829" s="17" t="s">
        <v>39</v>
      </c>
    </row>
    <row r="830" spans="1:16" s="3" customFormat="1" ht="112.5">
      <c r="A830" s="14" t="str">
        <f>IF(D830="","",COUNTA($D$20:D830)&amp;"")</f>
        <v>659</v>
      </c>
      <c r="B830" s="13" t="s">
        <v>3915</v>
      </c>
      <c r="C830" s="13" t="s">
        <v>3916</v>
      </c>
      <c r="D830" s="13" t="s">
        <v>3917</v>
      </c>
      <c r="E830" s="13" t="s">
        <v>416</v>
      </c>
      <c r="F830" s="16" t="s">
        <v>3918</v>
      </c>
      <c r="G830" s="15">
        <v>18000</v>
      </c>
      <c r="H830" s="15">
        <v>6000</v>
      </c>
      <c r="I830" s="13" t="s">
        <v>321</v>
      </c>
      <c r="J830" s="13" t="s">
        <v>192</v>
      </c>
      <c r="K830" s="13" t="s">
        <v>39</v>
      </c>
      <c r="L830" s="19">
        <v>44986</v>
      </c>
      <c r="M830" s="33" t="s">
        <v>3919</v>
      </c>
      <c r="N830" s="19" t="s">
        <v>3920</v>
      </c>
      <c r="O830" s="19" t="s">
        <v>3921</v>
      </c>
      <c r="P830" s="19" t="s">
        <v>3922</v>
      </c>
    </row>
    <row r="831" spans="1:16" s="3" customFormat="1" ht="112.5">
      <c r="A831" s="14" t="str">
        <f>IF(D831="","",COUNTA($D$20:D831)&amp;"")</f>
        <v>660</v>
      </c>
      <c r="B831" s="13" t="s">
        <v>3923</v>
      </c>
      <c r="C831" s="13" t="s">
        <v>3924</v>
      </c>
      <c r="D831" s="13" t="s">
        <v>3917</v>
      </c>
      <c r="E831" s="13" t="s">
        <v>270</v>
      </c>
      <c r="F831" s="16" t="s">
        <v>3925</v>
      </c>
      <c r="G831" s="15">
        <v>17653.33</v>
      </c>
      <c r="H831" s="15">
        <v>5000</v>
      </c>
      <c r="I831" s="13" t="s">
        <v>321</v>
      </c>
      <c r="J831" s="13" t="s">
        <v>884</v>
      </c>
      <c r="K831" s="13" t="s">
        <v>289</v>
      </c>
      <c r="L831" s="20">
        <v>45170</v>
      </c>
      <c r="M831" s="20" t="s">
        <v>3926</v>
      </c>
      <c r="N831" s="20" t="s">
        <v>3927</v>
      </c>
      <c r="O831" s="20" t="s">
        <v>3928</v>
      </c>
      <c r="P831" s="20" t="s">
        <v>3929</v>
      </c>
    </row>
    <row r="832" spans="1:16" s="3" customFormat="1" ht="67.5">
      <c r="A832" s="14" t="str">
        <f>IF(D832="","",COUNTA($D$20:D832)&amp;"")</f>
        <v>661</v>
      </c>
      <c r="B832" s="13" t="s">
        <v>3930</v>
      </c>
      <c r="C832" s="13" t="s">
        <v>3931</v>
      </c>
      <c r="D832" s="13" t="s">
        <v>791</v>
      </c>
      <c r="E832" s="13" t="s">
        <v>66</v>
      </c>
      <c r="F832" s="16" t="s">
        <v>3932</v>
      </c>
      <c r="G832" s="15">
        <v>14809</v>
      </c>
      <c r="H832" s="15">
        <v>5000</v>
      </c>
      <c r="I832" s="13" t="s">
        <v>68</v>
      </c>
      <c r="J832" s="13" t="s">
        <v>707</v>
      </c>
      <c r="K832" s="13" t="s">
        <v>39</v>
      </c>
      <c r="L832" s="19">
        <v>44986</v>
      </c>
      <c r="M832" s="19" t="s">
        <v>1223</v>
      </c>
      <c r="N832" s="19" t="s">
        <v>3933</v>
      </c>
      <c r="O832" s="19" t="s">
        <v>3934</v>
      </c>
      <c r="P832" s="17" t="s">
        <v>834</v>
      </c>
    </row>
    <row r="833" spans="1:16" s="3" customFormat="1" ht="45">
      <c r="A833" s="14" t="str">
        <f>IF(D833="","",COUNTA($D$20:D833)&amp;"")</f>
        <v>662</v>
      </c>
      <c r="B833" s="13" t="s">
        <v>3935</v>
      </c>
      <c r="C833" s="13" t="s">
        <v>3936</v>
      </c>
      <c r="D833" s="13" t="s">
        <v>3917</v>
      </c>
      <c r="E833" s="13" t="s">
        <v>416</v>
      </c>
      <c r="F833" s="16" t="s">
        <v>3937</v>
      </c>
      <c r="G833" s="15">
        <v>7205</v>
      </c>
      <c r="H833" s="15">
        <v>3000</v>
      </c>
      <c r="I833" s="15" t="s">
        <v>321</v>
      </c>
      <c r="J833" s="13" t="s">
        <v>192</v>
      </c>
      <c r="K833" s="13" t="s">
        <v>39</v>
      </c>
      <c r="L833" s="20">
        <v>45170</v>
      </c>
      <c r="M833" s="20" t="s">
        <v>3938</v>
      </c>
      <c r="N833" s="20" t="s">
        <v>3939</v>
      </c>
      <c r="O833" s="27" t="s">
        <v>3940</v>
      </c>
      <c r="P833" s="20" t="s">
        <v>3941</v>
      </c>
    </row>
    <row r="834" spans="1:16" s="3" customFormat="1" ht="67.5">
      <c r="A834" s="14" t="str">
        <f>IF(D834="","",COUNTA($D$20:D834)&amp;"")</f>
        <v>663</v>
      </c>
      <c r="B834" s="13" t="s">
        <v>3942</v>
      </c>
      <c r="C834" s="13" t="s">
        <v>3943</v>
      </c>
      <c r="D834" s="13" t="s">
        <v>240</v>
      </c>
      <c r="E834" s="13" t="s">
        <v>47</v>
      </c>
      <c r="F834" s="16" t="s">
        <v>3944</v>
      </c>
      <c r="G834" s="15">
        <v>5413</v>
      </c>
      <c r="H834" s="15">
        <v>3000</v>
      </c>
      <c r="I834" s="15" t="s">
        <v>321</v>
      </c>
      <c r="J834" s="13" t="s">
        <v>192</v>
      </c>
      <c r="K834" s="13" t="s">
        <v>39</v>
      </c>
      <c r="L834" s="20">
        <v>44986</v>
      </c>
      <c r="M834" s="20" t="s">
        <v>3945</v>
      </c>
      <c r="N834" s="20" t="s">
        <v>3946</v>
      </c>
      <c r="O834" s="20" t="s">
        <v>3947</v>
      </c>
      <c r="P834" s="20" t="s">
        <v>3948</v>
      </c>
    </row>
    <row r="835" spans="1:16" s="3" customFormat="1" ht="90">
      <c r="A835" s="14" t="str">
        <f>IF(D835="","",COUNTA($D$20:D835)&amp;"")</f>
        <v>664</v>
      </c>
      <c r="B835" s="13" t="s">
        <v>3949</v>
      </c>
      <c r="C835" s="13" t="s">
        <v>3950</v>
      </c>
      <c r="D835" s="13" t="s">
        <v>722</v>
      </c>
      <c r="E835" s="13" t="s">
        <v>145</v>
      </c>
      <c r="F835" s="16" t="s">
        <v>3951</v>
      </c>
      <c r="G835" s="15">
        <v>5410</v>
      </c>
      <c r="H835" s="15">
        <v>1000</v>
      </c>
      <c r="I835" s="15" t="s">
        <v>68</v>
      </c>
      <c r="J835" s="13" t="s">
        <v>707</v>
      </c>
      <c r="K835" s="13" t="s">
        <v>39</v>
      </c>
      <c r="L835" s="20">
        <v>44927</v>
      </c>
      <c r="M835" s="20" t="s">
        <v>3952</v>
      </c>
      <c r="N835" s="20" t="s">
        <v>3953</v>
      </c>
      <c r="O835" s="20" t="s">
        <v>3954</v>
      </c>
      <c r="P835" s="20" t="s">
        <v>3955</v>
      </c>
    </row>
    <row r="836" spans="1:16" s="3" customFormat="1" ht="67.5">
      <c r="A836" s="14" t="str">
        <f>IF(D836="","",COUNTA($D$20:D836)&amp;"")</f>
        <v>665</v>
      </c>
      <c r="B836" s="13" t="s">
        <v>3956</v>
      </c>
      <c r="C836" s="13" t="s">
        <v>3957</v>
      </c>
      <c r="D836" s="13" t="s">
        <v>3706</v>
      </c>
      <c r="E836" s="13" t="s">
        <v>183</v>
      </c>
      <c r="F836" s="16" t="s">
        <v>3958</v>
      </c>
      <c r="G836" s="15">
        <v>5000</v>
      </c>
      <c r="H836" s="15">
        <v>1500</v>
      </c>
      <c r="I836" s="13" t="s">
        <v>68</v>
      </c>
      <c r="J836" s="13" t="s">
        <v>38</v>
      </c>
      <c r="K836" s="13" t="s">
        <v>39</v>
      </c>
      <c r="L836" s="19">
        <v>45170</v>
      </c>
      <c r="M836" s="19" t="s">
        <v>3959</v>
      </c>
      <c r="N836" s="19" t="s">
        <v>3960</v>
      </c>
      <c r="O836" s="19" t="s">
        <v>3961</v>
      </c>
      <c r="P836" s="19" t="s">
        <v>3962</v>
      </c>
    </row>
    <row r="837" spans="1:16" s="3" customFormat="1" ht="22.5">
      <c r="A837" s="14" t="str">
        <f>IF(D837="","",COUNTA($D$20:D837)&amp;"")</f>
        <v/>
      </c>
      <c r="B837" s="13" t="s">
        <v>28</v>
      </c>
      <c r="C837" s="13">
        <f>COUNTA(C838:C841)</f>
        <v>4</v>
      </c>
      <c r="D837" s="13"/>
      <c r="E837" s="13"/>
      <c r="F837" s="13"/>
      <c r="G837" s="15">
        <f>SUM(G838:G841)</f>
        <v>260715</v>
      </c>
      <c r="H837" s="15">
        <f>SUM(H838:H841)</f>
        <v>37000</v>
      </c>
      <c r="I837" s="15"/>
      <c r="J837" s="13"/>
      <c r="K837" s="13"/>
      <c r="L837" s="13"/>
      <c r="M837" s="13"/>
      <c r="N837" s="13"/>
      <c r="O837" s="13"/>
      <c r="P837" s="13"/>
    </row>
    <row r="838" spans="1:16" s="3" customFormat="1" ht="180">
      <c r="A838" s="14" t="str">
        <f>IF(D838="","",COUNTA($D$20:D838)&amp;"")</f>
        <v>666</v>
      </c>
      <c r="B838" s="13" t="s">
        <v>3963</v>
      </c>
      <c r="C838" s="13" t="s">
        <v>3936</v>
      </c>
      <c r="D838" s="13" t="s">
        <v>3917</v>
      </c>
      <c r="E838" s="13" t="s">
        <v>385</v>
      </c>
      <c r="F838" s="16" t="s">
        <v>3964</v>
      </c>
      <c r="G838" s="15">
        <v>80000</v>
      </c>
      <c r="H838" s="15">
        <v>30000</v>
      </c>
      <c r="I838" s="13" t="s">
        <v>253</v>
      </c>
      <c r="J838" s="13" t="s">
        <v>192</v>
      </c>
      <c r="K838" s="13" t="s">
        <v>3965</v>
      </c>
      <c r="L838" s="20" t="s">
        <v>90</v>
      </c>
      <c r="M838" s="17" t="s">
        <v>3966</v>
      </c>
      <c r="N838" s="17" t="s">
        <v>3967</v>
      </c>
      <c r="O838" s="17" t="s">
        <v>3968</v>
      </c>
      <c r="P838" s="17" t="s">
        <v>3969</v>
      </c>
    </row>
    <row r="839" spans="1:16" s="3" customFormat="1" ht="45">
      <c r="A839" s="14" t="str">
        <f>IF(D839="","",COUNTA($D$20:D839)&amp;"")</f>
        <v>667</v>
      </c>
      <c r="B839" s="13" t="s">
        <v>3970</v>
      </c>
      <c r="C839" s="13" t="s">
        <v>64</v>
      </c>
      <c r="D839" s="13" t="s">
        <v>3917</v>
      </c>
      <c r="E839" s="13" t="s">
        <v>262</v>
      </c>
      <c r="F839" s="16" t="s">
        <v>3971</v>
      </c>
      <c r="G839" s="15">
        <v>82622</v>
      </c>
      <c r="H839" s="15">
        <v>1000</v>
      </c>
      <c r="I839" s="13" t="s">
        <v>130</v>
      </c>
      <c r="J839" s="13" t="s">
        <v>801</v>
      </c>
      <c r="K839" s="13" t="s">
        <v>3972</v>
      </c>
      <c r="L839" s="20" t="s">
        <v>90</v>
      </c>
      <c r="M839" s="17" t="s">
        <v>3973</v>
      </c>
      <c r="N839" s="17" t="s">
        <v>3973</v>
      </c>
      <c r="O839" s="17" t="s">
        <v>3972</v>
      </c>
      <c r="P839" s="17" t="s">
        <v>3972</v>
      </c>
    </row>
    <row r="840" spans="1:16" s="3" customFormat="1" ht="45">
      <c r="A840" s="14" t="str">
        <f>IF(D840="","",COUNTA($D$20:D840)&amp;"")</f>
        <v>668</v>
      </c>
      <c r="B840" s="13" t="s">
        <v>3974</v>
      </c>
      <c r="C840" s="13" t="s">
        <v>64</v>
      </c>
      <c r="D840" s="13" t="s">
        <v>3917</v>
      </c>
      <c r="E840" s="13" t="s">
        <v>183</v>
      </c>
      <c r="F840" s="16" t="s">
        <v>3975</v>
      </c>
      <c r="G840" s="15">
        <v>57059</v>
      </c>
      <c r="H840" s="15">
        <v>1000</v>
      </c>
      <c r="I840" s="13" t="s">
        <v>253</v>
      </c>
      <c r="J840" s="13" t="s">
        <v>801</v>
      </c>
      <c r="K840" s="13" t="s">
        <v>642</v>
      </c>
      <c r="L840" s="20" t="s">
        <v>90</v>
      </c>
      <c r="M840" s="17" t="s">
        <v>3976</v>
      </c>
      <c r="N840" s="17" t="s">
        <v>3976</v>
      </c>
      <c r="O840" s="17" t="s">
        <v>521</v>
      </c>
      <c r="P840" s="17" t="s">
        <v>1357</v>
      </c>
    </row>
    <row r="841" spans="1:16" s="3" customFormat="1" ht="67.5">
      <c r="A841" s="14" t="str">
        <f>IF(D841="","",COUNTA($D$20:D841)&amp;"")</f>
        <v>669</v>
      </c>
      <c r="B841" s="13" t="s">
        <v>3977</v>
      </c>
      <c r="C841" s="13" t="s">
        <v>228</v>
      </c>
      <c r="D841" s="13" t="s">
        <v>3978</v>
      </c>
      <c r="E841" s="13" t="s">
        <v>270</v>
      </c>
      <c r="F841" s="16" t="s">
        <v>3979</v>
      </c>
      <c r="G841" s="15">
        <v>41034</v>
      </c>
      <c r="H841" s="15">
        <v>5000</v>
      </c>
      <c r="I841" s="13" t="s">
        <v>242</v>
      </c>
      <c r="J841" s="13" t="s">
        <v>801</v>
      </c>
      <c r="K841" s="13" t="s">
        <v>733</v>
      </c>
      <c r="L841" s="20" t="s">
        <v>90</v>
      </c>
      <c r="M841" s="17" t="s">
        <v>3980</v>
      </c>
      <c r="N841" s="17" t="s">
        <v>1358</v>
      </c>
      <c r="O841" s="17" t="s">
        <v>3981</v>
      </c>
      <c r="P841" s="17" t="s">
        <v>3982</v>
      </c>
    </row>
    <row r="842" spans="1:16" s="3" customFormat="1" ht="22.5">
      <c r="A842" s="14" t="str">
        <f>IF(D842="","",COUNTA($D$20:D842)&amp;"")</f>
        <v/>
      </c>
      <c r="B842" s="13" t="s">
        <v>29</v>
      </c>
      <c r="C842" s="13">
        <f>COUNTA(C843:C851)</f>
        <v>9</v>
      </c>
      <c r="D842" s="13"/>
      <c r="E842" s="13"/>
      <c r="F842" s="13"/>
      <c r="G842" s="15">
        <f>SUM(G843:G851)</f>
        <v>129062.30</v>
      </c>
      <c r="H842" s="15">
        <f>SUM(H843:H851)</f>
        <v>23474</v>
      </c>
      <c r="I842" s="13"/>
      <c r="J842" s="13"/>
      <c r="K842" s="13"/>
      <c r="L842" s="13"/>
      <c r="M842" s="13"/>
      <c r="N842" s="13"/>
      <c r="O842" s="13"/>
      <c r="P842" s="13"/>
    </row>
    <row r="843" spans="1:16" s="3" customFormat="1" ht="45">
      <c r="A843" s="14" t="str">
        <f>IF(D843="","",COUNTA($D$20:D843)&amp;"")</f>
        <v>670</v>
      </c>
      <c r="B843" s="13" t="s">
        <v>3983</v>
      </c>
      <c r="C843" s="13" t="s">
        <v>2325</v>
      </c>
      <c r="D843" s="13" t="s">
        <v>458</v>
      </c>
      <c r="E843" s="13" t="s">
        <v>230</v>
      </c>
      <c r="F843" s="16" t="s">
        <v>3984</v>
      </c>
      <c r="G843" s="15">
        <v>50000</v>
      </c>
      <c r="H843" s="15">
        <v>5000</v>
      </c>
      <c r="I843" s="13" t="s">
        <v>185</v>
      </c>
      <c r="J843" s="13" t="s">
        <v>38</v>
      </c>
      <c r="K843" s="13" t="s">
        <v>3504</v>
      </c>
      <c r="L843" s="19">
        <v>45170</v>
      </c>
      <c r="M843" s="17" t="s">
        <v>3985</v>
      </c>
      <c r="N843" s="17" t="s">
        <v>3986</v>
      </c>
      <c r="O843" s="17" t="s">
        <v>712</v>
      </c>
      <c r="P843" s="17" t="s">
        <v>3987</v>
      </c>
    </row>
    <row r="844" spans="1:16" s="3" customFormat="1" ht="45">
      <c r="A844" s="14" t="str">
        <f>IF(D844="","",COUNTA($D$20:D844)&amp;"")</f>
        <v>671</v>
      </c>
      <c r="B844" s="13" t="s">
        <v>3988</v>
      </c>
      <c r="C844" s="13" t="s">
        <v>3989</v>
      </c>
      <c r="D844" s="13" t="s">
        <v>250</v>
      </c>
      <c r="E844" s="13" t="s">
        <v>251</v>
      </c>
      <c r="F844" s="16" t="s">
        <v>3990</v>
      </c>
      <c r="G844" s="15">
        <v>13469</v>
      </c>
      <c r="H844" s="15">
        <v>2000</v>
      </c>
      <c r="I844" s="13" t="s">
        <v>147</v>
      </c>
      <c r="J844" s="13" t="s">
        <v>1265</v>
      </c>
      <c r="K844" s="13" t="s">
        <v>148</v>
      </c>
      <c r="L844" s="19">
        <v>45231</v>
      </c>
      <c r="M844" s="17" t="s">
        <v>3991</v>
      </c>
      <c r="N844" s="17" t="s">
        <v>3992</v>
      </c>
      <c r="O844" s="17" t="s">
        <v>3993</v>
      </c>
      <c r="P844" s="17" t="s">
        <v>3994</v>
      </c>
    </row>
    <row r="845" spans="1:16" s="3" customFormat="1" ht="45">
      <c r="A845" s="14" t="str">
        <f>IF(D845="","",COUNTA($D$20:D845)&amp;"")</f>
        <v>672</v>
      </c>
      <c r="B845" s="13" t="s">
        <v>3995</v>
      </c>
      <c r="C845" s="13" t="s">
        <v>3996</v>
      </c>
      <c r="D845" s="13" t="s">
        <v>3997</v>
      </c>
      <c r="E845" s="13" t="s">
        <v>270</v>
      </c>
      <c r="F845" s="16" t="s">
        <v>3998</v>
      </c>
      <c r="G845" s="15">
        <v>12499.10</v>
      </c>
      <c r="H845" s="15">
        <v>3811</v>
      </c>
      <c r="I845" s="13" t="s">
        <v>287</v>
      </c>
      <c r="J845" s="13" t="s">
        <v>1265</v>
      </c>
      <c r="K845" s="13" t="s">
        <v>148</v>
      </c>
      <c r="L845" s="19">
        <v>45261</v>
      </c>
      <c r="M845" s="17" t="s">
        <v>1358</v>
      </c>
      <c r="N845" s="17" t="s">
        <v>3999</v>
      </c>
      <c r="O845" s="17" t="s">
        <v>3982</v>
      </c>
      <c r="P845" s="17" t="s">
        <v>148</v>
      </c>
    </row>
    <row r="846" spans="1:16" s="3" customFormat="1" ht="67.5">
      <c r="A846" s="14" t="str">
        <f>IF(D846="","",COUNTA($D$20:D846)&amp;"")</f>
        <v>673</v>
      </c>
      <c r="B846" s="13" t="s">
        <v>4000</v>
      </c>
      <c r="C846" s="13" t="s">
        <v>239</v>
      </c>
      <c r="D846" s="13" t="s">
        <v>240</v>
      </c>
      <c r="E846" s="13" t="s">
        <v>47</v>
      </c>
      <c r="F846" s="16" t="s">
        <v>4001</v>
      </c>
      <c r="G846" s="15">
        <v>12954</v>
      </c>
      <c r="H846" s="15">
        <v>1000</v>
      </c>
      <c r="I846" s="15" t="s">
        <v>147</v>
      </c>
      <c r="J846" s="13" t="s">
        <v>38</v>
      </c>
      <c r="K846" s="13" t="s">
        <v>148</v>
      </c>
      <c r="L846" s="19">
        <v>45078</v>
      </c>
      <c r="M846" s="17" t="s">
        <v>4002</v>
      </c>
      <c r="N846" s="17" t="s">
        <v>4003</v>
      </c>
      <c r="O846" s="17" t="s">
        <v>712</v>
      </c>
      <c r="P846" s="17" t="s">
        <v>90</v>
      </c>
    </row>
    <row r="847" spans="1:16" s="3" customFormat="1" ht="90">
      <c r="A847" s="14" t="str">
        <f>IF(D847="","",COUNTA($D$20:D847)&amp;"")</f>
        <v>674</v>
      </c>
      <c r="B847" s="13" t="s">
        <v>4004</v>
      </c>
      <c r="C847" s="13" t="s">
        <v>239</v>
      </c>
      <c r="D847" s="13" t="s">
        <v>240</v>
      </c>
      <c r="E847" s="13" t="s">
        <v>47</v>
      </c>
      <c r="F847" s="16" t="s">
        <v>4005</v>
      </c>
      <c r="G847" s="15">
        <v>11496</v>
      </c>
      <c r="H847" s="15">
        <v>4000</v>
      </c>
      <c r="I847" s="13" t="s">
        <v>147</v>
      </c>
      <c r="J847" s="13" t="s">
        <v>38</v>
      </c>
      <c r="K847" s="13" t="s">
        <v>148</v>
      </c>
      <c r="L847" s="19">
        <v>45261</v>
      </c>
      <c r="M847" s="17" t="s">
        <v>4006</v>
      </c>
      <c r="N847" s="17" t="s">
        <v>4007</v>
      </c>
      <c r="O847" s="17" t="s">
        <v>4008</v>
      </c>
      <c r="P847" s="17" t="s">
        <v>4009</v>
      </c>
    </row>
    <row r="848" spans="1:16" s="3" customFormat="1" ht="112.5">
      <c r="A848" s="14" t="str">
        <f>IF(D848="","",COUNTA($D$20:D848)&amp;"")</f>
        <v>675</v>
      </c>
      <c r="B848" s="13" t="s">
        <v>4010</v>
      </c>
      <c r="C848" s="13" t="s">
        <v>4011</v>
      </c>
      <c r="D848" s="13" t="s">
        <v>250</v>
      </c>
      <c r="E848" s="13" t="s">
        <v>251</v>
      </c>
      <c r="F848" s="16" t="s">
        <v>4012</v>
      </c>
      <c r="G848" s="15">
        <v>9723</v>
      </c>
      <c r="H848" s="15">
        <v>773</v>
      </c>
      <c r="I848" s="13" t="s">
        <v>147</v>
      </c>
      <c r="J848" s="13" t="s">
        <v>1265</v>
      </c>
      <c r="K848" s="13" t="s">
        <v>148</v>
      </c>
      <c r="L848" s="19">
        <v>45078</v>
      </c>
      <c r="M848" s="17" t="s">
        <v>4013</v>
      </c>
      <c r="N848" s="17" t="s">
        <v>4014</v>
      </c>
      <c r="O848" s="13" t="s">
        <v>90</v>
      </c>
      <c r="P848" s="13" t="s">
        <v>90</v>
      </c>
    </row>
    <row r="849" spans="1:16" s="3" customFormat="1" ht="157.5">
      <c r="A849" s="14" t="str">
        <f>IF(D849="","",COUNTA($D$20:D849)&amp;"")</f>
        <v>676</v>
      </c>
      <c r="B849" s="13" t="s">
        <v>4015</v>
      </c>
      <c r="C849" s="13" t="s">
        <v>4016</v>
      </c>
      <c r="D849" s="13" t="s">
        <v>278</v>
      </c>
      <c r="E849" s="13" t="s">
        <v>200</v>
      </c>
      <c r="F849" s="16" t="s">
        <v>4017</v>
      </c>
      <c r="G849" s="15">
        <v>8392</v>
      </c>
      <c r="H849" s="15">
        <v>2300</v>
      </c>
      <c r="I849" s="13" t="s">
        <v>147</v>
      </c>
      <c r="J849" s="13" t="s">
        <v>288</v>
      </c>
      <c r="K849" s="13" t="s">
        <v>712</v>
      </c>
      <c r="L849" s="19">
        <v>45261</v>
      </c>
      <c r="M849" s="17" t="s">
        <v>4018</v>
      </c>
      <c r="N849" s="17" t="s">
        <v>4019</v>
      </c>
      <c r="O849" s="17" t="s">
        <v>4020</v>
      </c>
      <c r="P849" s="17" t="s">
        <v>712</v>
      </c>
    </row>
    <row r="850" spans="1:16" s="3" customFormat="1" ht="67.5">
      <c r="A850" s="14" t="str">
        <f>IF(D850="","",COUNTA($D$20:D850)&amp;"")</f>
        <v>677</v>
      </c>
      <c r="B850" s="13" t="s">
        <v>4021</v>
      </c>
      <c r="C850" s="13" t="s">
        <v>4022</v>
      </c>
      <c r="D850" s="13" t="s">
        <v>579</v>
      </c>
      <c r="E850" s="13" t="s">
        <v>183</v>
      </c>
      <c r="F850" s="16" t="s">
        <v>4023</v>
      </c>
      <c r="G850" s="15">
        <v>5529.20</v>
      </c>
      <c r="H850" s="15">
        <v>600</v>
      </c>
      <c r="I850" s="13" t="s">
        <v>185</v>
      </c>
      <c r="J850" s="13" t="s">
        <v>288</v>
      </c>
      <c r="K850" s="13" t="s">
        <v>148</v>
      </c>
      <c r="L850" s="19">
        <v>45078</v>
      </c>
      <c r="M850" s="17" t="s">
        <v>4024</v>
      </c>
      <c r="N850" s="17" t="s">
        <v>4025</v>
      </c>
      <c r="O850" s="17" t="s">
        <v>3987</v>
      </c>
      <c r="P850" s="17" t="s">
        <v>3987</v>
      </c>
    </row>
    <row r="851" spans="1:16" s="3" customFormat="1" ht="45">
      <c r="A851" s="14" t="str">
        <f>IF(D851="","",COUNTA($D$20:D851)&amp;"")</f>
        <v>678</v>
      </c>
      <c r="B851" s="13" t="s">
        <v>4026</v>
      </c>
      <c r="C851" s="13" t="s">
        <v>4027</v>
      </c>
      <c r="D851" s="13" t="s">
        <v>4028</v>
      </c>
      <c r="E851" s="13" t="s">
        <v>183</v>
      </c>
      <c r="F851" s="16" t="s">
        <v>4029</v>
      </c>
      <c r="G851" s="15">
        <v>5000</v>
      </c>
      <c r="H851" s="15">
        <v>3990</v>
      </c>
      <c r="I851" s="13" t="s">
        <v>185</v>
      </c>
      <c r="J851" s="13" t="s">
        <v>202</v>
      </c>
      <c r="K851" s="13" t="s">
        <v>148</v>
      </c>
      <c r="L851" s="19">
        <v>45261</v>
      </c>
      <c r="M851" s="17" t="s">
        <v>1177</v>
      </c>
      <c r="N851" s="17" t="s">
        <v>4030</v>
      </c>
      <c r="O851" s="17" t="s">
        <v>4031</v>
      </c>
      <c r="P851" s="17" t="s">
        <v>1710</v>
      </c>
    </row>
    <row r="852" spans="1:16" s="3" customFormat="1" ht="22.5">
      <c r="A852" s="14" t="str">
        <f>IF(D852="","",COUNTA($D$20:D852)&amp;"")</f>
        <v/>
      </c>
      <c r="B852" s="13" t="s">
        <v>4032</v>
      </c>
      <c r="C852" s="13">
        <f>C853+C862+C895</f>
        <v>50</v>
      </c>
      <c r="D852" s="13"/>
      <c r="E852" s="13"/>
      <c r="F852" s="13"/>
      <c r="G852" s="15">
        <f>G853+G862+G895</f>
        <v>6065741.43</v>
      </c>
      <c r="H852" s="15">
        <f>H853+H862+H895</f>
        <v>641126</v>
      </c>
      <c r="I852" s="13"/>
      <c r="J852" s="13"/>
      <c r="K852" s="13"/>
      <c r="L852" s="13"/>
      <c r="M852" s="13"/>
      <c r="N852" s="13"/>
      <c r="O852" s="13"/>
      <c r="P852" s="13"/>
    </row>
    <row r="853" spans="1:16" s="3" customFormat="1" ht="22.5">
      <c r="A853" s="14" t="str">
        <f>IF(D853="","",COUNTA($D$20:D853)&amp;"")</f>
        <v/>
      </c>
      <c r="B853" s="13" t="s">
        <v>27</v>
      </c>
      <c r="C853" s="13">
        <f>COUNTA(C854:C861)</f>
        <v>8</v>
      </c>
      <c r="D853" s="13"/>
      <c r="E853" s="13"/>
      <c r="F853" s="13"/>
      <c r="G853" s="15">
        <f>SUM(G854:G861)</f>
        <v>141181</v>
      </c>
      <c r="H853" s="15">
        <f>SUM(H854:H861)</f>
        <v>51270</v>
      </c>
      <c r="I853" s="13"/>
      <c r="J853" s="13"/>
      <c r="K853" s="13"/>
      <c r="L853" s="13"/>
      <c r="M853" s="13"/>
      <c r="N853" s="13"/>
      <c r="O853" s="13"/>
      <c r="P853" s="13"/>
    </row>
    <row r="854" spans="1:16" s="3" customFormat="1" ht="112.5">
      <c r="A854" s="14" t="str">
        <f>IF(D854="","",COUNTA($D$20:D854)&amp;"")</f>
        <v>679</v>
      </c>
      <c r="B854" s="13" t="s">
        <v>4033</v>
      </c>
      <c r="C854" s="13" t="s">
        <v>4034</v>
      </c>
      <c r="D854" s="13" t="s">
        <v>722</v>
      </c>
      <c r="E854" s="13" t="s">
        <v>145</v>
      </c>
      <c r="F854" s="16" t="s">
        <v>4035</v>
      </c>
      <c r="G854" s="15">
        <v>34000</v>
      </c>
      <c r="H854" s="15">
        <v>10000</v>
      </c>
      <c r="I854" s="15" t="s">
        <v>68</v>
      </c>
      <c r="J854" s="13" t="s">
        <v>884</v>
      </c>
      <c r="K854" s="13" t="s">
        <v>39</v>
      </c>
      <c r="L854" s="20">
        <v>44927</v>
      </c>
      <c r="M854" s="20" t="s">
        <v>4036</v>
      </c>
      <c r="N854" s="20" t="s">
        <v>4037</v>
      </c>
      <c r="O854" s="20" t="s">
        <v>4038</v>
      </c>
      <c r="P854" s="20" t="s">
        <v>4039</v>
      </c>
    </row>
    <row r="855" spans="1:16" s="3" customFormat="1" ht="135">
      <c r="A855" s="14" t="str">
        <f>IF(D855="","",COUNTA($D$20:D855)&amp;"")</f>
        <v>680</v>
      </c>
      <c r="B855" s="13" t="s">
        <v>4040</v>
      </c>
      <c r="C855" s="13" t="s">
        <v>1288</v>
      </c>
      <c r="D855" s="13" t="s">
        <v>404</v>
      </c>
      <c r="E855" s="13" t="s">
        <v>183</v>
      </c>
      <c r="F855" s="16" t="s">
        <v>4041</v>
      </c>
      <c r="G855" s="15">
        <v>21827</v>
      </c>
      <c r="H855" s="15">
        <v>10000</v>
      </c>
      <c r="I855" s="13" t="s">
        <v>321</v>
      </c>
      <c r="J855" s="13" t="s">
        <v>202</v>
      </c>
      <c r="K855" s="13" t="s">
        <v>39</v>
      </c>
      <c r="L855" s="20">
        <v>45170</v>
      </c>
      <c r="M855" s="17" t="s">
        <v>4042</v>
      </c>
      <c r="N855" s="20" t="s">
        <v>4043</v>
      </c>
      <c r="O855" s="20" t="s">
        <v>4044</v>
      </c>
      <c r="P855" s="20" t="s">
        <v>4045</v>
      </c>
    </row>
    <row r="856" spans="1:16" s="3" customFormat="1" ht="45">
      <c r="A856" s="14" t="str">
        <f>IF(D856="","",COUNTA($D$20:D856)&amp;"")</f>
        <v>681</v>
      </c>
      <c r="B856" s="13" t="s">
        <v>4046</v>
      </c>
      <c r="C856" s="13" t="s">
        <v>4047</v>
      </c>
      <c r="D856" s="13" t="s">
        <v>791</v>
      </c>
      <c r="E856" s="13" t="s">
        <v>66</v>
      </c>
      <c r="F856" s="16" t="s">
        <v>4048</v>
      </c>
      <c r="G856" s="15">
        <v>21000</v>
      </c>
      <c r="H856" s="15">
        <v>2100</v>
      </c>
      <c r="I856" s="15" t="s">
        <v>68</v>
      </c>
      <c r="J856" s="13" t="s">
        <v>1265</v>
      </c>
      <c r="K856" s="13" t="s">
        <v>39</v>
      </c>
      <c r="L856" s="20">
        <v>45078</v>
      </c>
      <c r="M856" s="20" t="s">
        <v>4049</v>
      </c>
      <c r="N856" s="20" t="s">
        <v>4050</v>
      </c>
      <c r="O856" s="20" t="s">
        <v>2783</v>
      </c>
      <c r="P856" s="17" t="s">
        <v>834</v>
      </c>
    </row>
    <row r="857" spans="1:16" s="3" customFormat="1" ht="67.5">
      <c r="A857" s="14" t="str">
        <f>IF(D857="","",COUNTA($D$20:D857)&amp;"")</f>
        <v>682</v>
      </c>
      <c r="B857" s="13" t="s">
        <v>4051</v>
      </c>
      <c r="C857" s="13" t="s">
        <v>4052</v>
      </c>
      <c r="D857" s="13" t="s">
        <v>1340</v>
      </c>
      <c r="E857" s="13" t="s">
        <v>416</v>
      </c>
      <c r="F857" s="16" t="s">
        <v>4053</v>
      </c>
      <c r="G857" s="15">
        <v>17900</v>
      </c>
      <c r="H857" s="15">
        <v>6600</v>
      </c>
      <c r="I857" s="15" t="s">
        <v>321</v>
      </c>
      <c r="J857" s="13" t="s">
        <v>202</v>
      </c>
      <c r="K857" s="13" t="s">
        <v>39</v>
      </c>
      <c r="L857" s="20">
        <v>45078</v>
      </c>
      <c r="M857" s="20" t="s">
        <v>4054</v>
      </c>
      <c r="N857" s="20" t="s">
        <v>4055</v>
      </c>
      <c r="O857" s="20" t="s">
        <v>725</v>
      </c>
      <c r="P857" s="20" t="s">
        <v>289</v>
      </c>
    </row>
    <row r="858" spans="1:16" s="3" customFormat="1" ht="45">
      <c r="A858" s="14" t="str">
        <f>IF(D858="","",COUNTA($D$20:D858)&amp;"")</f>
        <v>683</v>
      </c>
      <c r="B858" s="13" t="s">
        <v>4056</v>
      </c>
      <c r="C858" s="13" t="s">
        <v>343</v>
      </c>
      <c r="D858" s="13" t="s">
        <v>344</v>
      </c>
      <c r="E858" s="13" t="s">
        <v>345</v>
      </c>
      <c r="F858" s="16" t="s">
        <v>4057</v>
      </c>
      <c r="G858" s="15">
        <v>14205</v>
      </c>
      <c r="H858" s="15">
        <v>3551</v>
      </c>
      <c r="I858" s="13" t="s">
        <v>68</v>
      </c>
      <c r="J858" s="13" t="s">
        <v>169</v>
      </c>
      <c r="K858" s="13" t="s">
        <v>39</v>
      </c>
      <c r="L858" s="19">
        <v>44986</v>
      </c>
      <c r="M858" s="19" t="s">
        <v>39</v>
      </c>
      <c r="N858" s="19" t="s">
        <v>4058</v>
      </c>
      <c r="O858" s="19" t="s">
        <v>4059</v>
      </c>
      <c r="P858" s="19" t="s">
        <v>4059</v>
      </c>
    </row>
    <row r="859" spans="1:16" s="3" customFormat="1" ht="135">
      <c r="A859" s="14" t="str">
        <f>IF(D859="","",COUNTA($D$20:D859)&amp;"")</f>
        <v>684</v>
      </c>
      <c r="B859" s="13" t="s">
        <v>4060</v>
      </c>
      <c r="C859" s="13" t="s">
        <v>3115</v>
      </c>
      <c r="D859" s="13" t="s">
        <v>229</v>
      </c>
      <c r="E859" s="13" t="s">
        <v>230</v>
      </c>
      <c r="F859" s="16" t="s">
        <v>4061</v>
      </c>
      <c r="G859" s="15">
        <v>13900</v>
      </c>
      <c r="H859" s="15">
        <v>8340</v>
      </c>
      <c r="I859" s="13" t="s">
        <v>321</v>
      </c>
      <c r="J859" s="13" t="s">
        <v>202</v>
      </c>
      <c r="K859" s="13" t="s">
        <v>39</v>
      </c>
      <c r="L859" s="20">
        <v>45170</v>
      </c>
      <c r="M859" s="17" t="s">
        <v>4042</v>
      </c>
      <c r="N859" s="20" t="s">
        <v>4043</v>
      </c>
      <c r="O859" s="20" t="s">
        <v>4044</v>
      </c>
      <c r="P859" s="20" t="s">
        <v>4045</v>
      </c>
    </row>
    <row r="860" spans="1:16" s="3" customFormat="1" ht="135">
      <c r="A860" s="14" t="str">
        <f>IF(D860="","",COUNTA($D$20:D860)&amp;"")</f>
        <v>685</v>
      </c>
      <c r="B860" s="13" t="s">
        <v>4062</v>
      </c>
      <c r="C860" s="13" t="s">
        <v>1293</v>
      </c>
      <c r="D860" s="13" t="s">
        <v>269</v>
      </c>
      <c r="E860" s="13" t="s">
        <v>270</v>
      </c>
      <c r="F860" s="16" t="s">
        <v>4063</v>
      </c>
      <c r="G860" s="15">
        <v>10849</v>
      </c>
      <c r="H860" s="15">
        <v>8679</v>
      </c>
      <c r="I860" s="13" t="s">
        <v>321</v>
      </c>
      <c r="J860" s="13" t="s">
        <v>202</v>
      </c>
      <c r="K860" s="13" t="s">
        <v>39</v>
      </c>
      <c r="L860" s="20">
        <v>45170</v>
      </c>
      <c r="M860" s="17" t="s">
        <v>4042</v>
      </c>
      <c r="N860" s="20" t="s">
        <v>4043</v>
      </c>
      <c r="O860" s="20" t="s">
        <v>4044</v>
      </c>
      <c r="P860" s="20" t="s">
        <v>4045</v>
      </c>
    </row>
    <row r="861" spans="1:16" s="3" customFormat="1" ht="45">
      <c r="A861" s="14" t="str">
        <f>IF(D861="","",COUNTA($D$20:D861)&amp;"")</f>
        <v>686</v>
      </c>
      <c r="B861" s="13" t="s">
        <v>4064</v>
      </c>
      <c r="C861" s="13" t="s">
        <v>228</v>
      </c>
      <c r="D861" s="13" t="s">
        <v>3597</v>
      </c>
      <c r="E861" s="13" t="s">
        <v>416</v>
      </c>
      <c r="F861" s="16" t="s">
        <v>4065</v>
      </c>
      <c r="G861" s="15">
        <v>7500</v>
      </c>
      <c r="H861" s="15">
        <v>2000</v>
      </c>
      <c r="I861" s="15" t="s">
        <v>321</v>
      </c>
      <c r="J861" s="13" t="s">
        <v>801</v>
      </c>
      <c r="K861" s="13" t="s">
        <v>39</v>
      </c>
      <c r="L861" s="20">
        <v>45170</v>
      </c>
      <c r="M861" s="20" t="s">
        <v>1282</v>
      </c>
      <c r="N861" s="20" t="s">
        <v>1282</v>
      </c>
      <c r="O861" s="20" t="s">
        <v>39</v>
      </c>
      <c r="P861" s="20" t="s">
        <v>2559</v>
      </c>
    </row>
    <row r="862" spans="1:16" s="3" customFormat="1" ht="22.5">
      <c r="A862" s="14" t="str">
        <f>IF(D862="","",COUNTA($D$20:D862)&amp;"")</f>
        <v/>
      </c>
      <c r="B862" s="13" t="s">
        <v>28</v>
      </c>
      <c r="C862" s="13">
        <f>COUNTA(C863:C894)</f>
        <v>32</v>
      </c>
      <c r="D862" s="13"/>
      <c r="E862" s="13"/>
      <c r="F862" s="13"/>
      <c r="G862" s="15">
        <f>SUM(G863:G894)</f>
        <v>5579688</v>
      </c>
      <c r="H862" s="15">
        <f>SUM(H863:H894)</f>
        <v>531456</v>
      </c>
      <c r="I862" s="15"/>
      <c r="J862" s="13"/>
      <c r="K862" s="13"/>
      <c r="L862" s="13"/>
      <c r="M862" s="13"/>
      <c r="N862" s="13"/>
      <c r="O862" s="13"/>
      <c r="P862" s="13"/>
    </row>
    <row r="863" spans="1:16" s="3" customFormat="1" ht="225">
      <c r="A863" s="14" t="str">
        <f>IF(D863="","",COUNTA($D$20:D863)&amp;"")</f>
        <v>687</v>
      </c>
      <c r="B863" s="13" t="s">
        <v>4066</v>
      </c>
      <c r="C863" s="13" t="s">
        <v>4067</v>
      </c>
      <c r="D863" s="13" t="s">
        <v>458</v>
      </c>
      <c r="E863" s="13" t="s">
        <v>230</v>
      </c>
      <c r="F863" s="16" t="s">
        <v>4068</v>
      </c>
      <c r="G863" s="15">
        <v>750000</v>
      </c>
      <c r="H863" s="15">
        <v>80000</v>
      </c>
      <c r="I863" s="13" t="s">
        <v>489</v>
      </c>
      <c r="J863" s="13" t="s">
        <v>38</v>
      </c>
      <c r="K863" s="13" t="s">
        <v>4069</v>
      </c>
      <c r="L863" s="20" t="s">
        <v>90</v>
      </c>
      <c r="M863" s="17" t="s">
        <v>4070</v>
      </c>
      <c r="N863" s="17" t="s">
        <v>4071</v>
      </c>
      <c r="O863" s="17" t="s">
        <v>4072</v>
      </c>
      <c r="P863" s="17" t="s">
        <v>4073</v>
      </c>
    </row>
    <row r="864" spans="1:16" s="3" customFormat="1" ht="225">
      <c r="A864" s="14" t="str">
        <f>IF(D864="","",COUNTA($D$20:D864)&amp;"")</f>
        <v>688</v>
      </c>
      <c r="B864" s="13" t="s">
        <v>4074</v>
      </c>
      <c r="C864" s="13" t="s">
        <v>4075</v>
      </c>
      <c r="D864" s="13" t="s">
        <v>458</v>
      </c>
      <c r="E864" s="13" t="s">
        <v>230</v>
      </c>
      <c r="F864" s="16" t="s">
        <v>4076</v>
      </c>
      <c r="G864" s="15">
        <v>750000</v>
      </c>
      <c r="H864" s="15">
        <v>80000</v>
      </c>
      <c r="I864" s="13" t="s">
        <v>4077</v>
      </c>
      <c r="J864" s="13" t="s">
        <v>38</v>
      </c>
      <c r="K864" s="13" t="s">
        <v>4078</v>
      </c>
      <c r="L864" s="20" t="s">
        <v>90</v>
      </c>
      <c r="M864" s="17" t="s">
        <v>4079</v>
      </c>
      <c r="N864" s="17" t="s">
        <v>4080</v>
      </c>
      <c r="O864" s="17" t="s">
        <v>4081</v>
      </c>
      <c r="P864" s="17" t="s">
        <v>4082</v>
      </c>
    </row>
    <row r="865" spans="1:16" s="3" customFormat="1" ht="360">
      <c r="A865" s="14" t="str">
        <f>IF(D865="","",COUNTA($D$20:D865)&amp;"")</f>
        <v>689</v>
      </c>
      <c r="B865" s="13" t="s">
        <v>4083</v>
      </c>
      <c r="C865" s="13" t="s">
        <v>4084</v>
      </c>
      <c r="D865" s="13" t="s">
        <v>458</v>
      </c>
      <c r="E865" s="13" t="s">
        <v>230</v>
      </c>
      <c r="F865" s="16" t="s">
        <v>4085</v>
      </c>
      <c r="G865" s="15">
        <v>577900</v>
      </c>
      <c r="H865" s="15">
        <v>80000</v>
      </c>
      <c r="I865" s="13" t="s">
        <v>489</v>
      </c>
      <c r="J865" s="13" t="s">
        <v>38</v>
      </c>
      <c r="K865" s="13" t="s">
        <v>4086</v>
      </c>
      <c r="L865" s="20" t="s">
        <v>90</v>
      </c>
      <c r="M865" s="17" t="s">
        <v>4087</v>
      </c>
      <c r="N865" s="17" t="s">
        <v>4088</v>
      </c>
      <c r="O865" s="17" t="s">
        <v>4089</v>
      </c>
      <c r="P865" s="17" t="s">
        <v>4090</v>
      </c>
    </row>
    <row r="866" spans="1:16" s="3" customFormat="1" ht="112.5">
      <c r="A866" s="14" t="str">
        <f>IF(D866="","",COUNTA($D$20:D866)&amp;"")</f>
        <v>690</v>
      </c>
      <c r="B866" s="13" t="s">
        <v>4091</v>
      </c>
      <c r="C866" s="13" t="s">
        <v>1313</v>
      </c>
      <c r="D866" s="13" t="s">
        <v>579</v>
      </c>
      <c r="E866" s="13" t="s">
        <v>183</v>
      </c>
      <c r="F866" s="16" t="s">
        <v>4092</v>
      </c>
      <c r="G866" s="15">
        <v>423000</v>
      </c>
      <c r="H866" s="15">
        <v>30000</v>
      </c>
      <c r="I866" s="13" t="s">
        <v>242</v>
      </c>
      <c r="J866" s="13" t="s">
        <v>38</v>
      </c>
      <c r="K866" s="13" t="s">
        <v>120</v>
      </c>
      <c r="L866" s="20" t="s">
        <v>90</v>
      </c>
      <c r="M866" s="17" t="s">
        <v>4093</v>
      </c>
      <c r="N866" s="17" t="s">
        <v>4094</v>
      </c>
      <c r="O866" s="17" t="s">
        <v>4095</v>
      </c>
      <c r="P866" s="17" t="s">
        <v>4096</v>
      </c>
    </row>
    <row r="867" spans="1:16" s="3" customFormat="1" ht="67.5">
      <c r="A867" s="14" t="str">
        <f>IF(D867="","",COUNTA($D$20:D867)&amp;"")</f>
        <v>691</v>
      </c>
      <c r="B867" s="13" t="s">
        <v>4097</v>
      </c>
      <c r="C867" s="13" t="s">
        <v>228</v>
      </c>
      <c r="D867" s="13" t="s">
        <v>261</v>
      </c>
      <c r="E867" s="13" t="s">
        <v>262</v>
      </c>
      <c r="F867" s="16" t="s">
        <v>4098</v>
      </c>
      <c r="G867" s="15">
        <v>350000</v>
      </c>
      <c r="H867" s="15">
        <v>35000</v>
      </c>
      <c r="I867" s="13" t="s">
        <v>4099</v>
      </c>
      <c r="J867" s="13" t="s">
        <v>38</v>
      </c>
      <c r="K867" s="13" t="s">
        <v>4100</v>
      </c>
      <c r="L867" s="20" t="s">
        <v>90</v>
      </c>
      <c r="M867" s="17" t="s">
        <v>274</v>
      </c>
      <c r="N867" s="17" t="s">
        <v>4101</v>
      </c>
      <c r="O867" s="17" t="s">
        <v>4102</v>
      </c>
      <c r="P867" s="17" t="s">
        <v>4103</v>
      </c>
    </row>
    <row r="868" spans="1:16" s="3" customFormat="1" ht="67.5">
      <c r="A868" s="14" t="str">
        <f>IF(D868="","",COUNTA($D$20:D868)&amp;"")</f>
        <v>692</v>
      </c>
      <c r="B868" s="13" t="s">
        <v>4104</v>
      </c>
      <c r="C868" s="13" t="s">
        <v>4105</v>
      </c>
      <c r="D868" s="13" t="s">
        <v>458</v>
      </c>
      <c r="E868" s="13" t="s">
        <v>230</v>
      </c>
      <c r="F868" s="16" t="s">
        <v>4106</v>
      </c>
      <c r="G868" s="15">
        <v>306200</v>
      </c>
      <c r="H868" s="15">
        <v>80000</v>
      </c>
      <c r="I868" s="13" t="s">
        <v>272</v>
      </c>
      <c r="J868" s="13" t="s">
        <v>38</v>
      </c>
      <c r="K868" s="13" t="s">
        <v>4107</v>
      </c>
      <c r="L868" s="19">
        <v>45078</v>
      </c>
      <c r="M868" s="17" t="s">
        <v>2952</v>
      </c>
      <c r="N868" s="17" t="s">
        <v>4108</v>
      </c>
      <c r="O868" s="17" t="s">
        <v>3721</v>
      </c>
      <c r="P868" s="17" t="s">
        <v>4109</v>
      </c>
    </row>
    <row r="869" spans="1:16" s="3" customFormat="1" ht="180">
      <c r="A869" s="14" t="str">
        <f>IF(D869="","",COUNTA($D$20:D869)&amp;"")</f>
        <v>693</v>
      </c>
      <c r="B869" s="13" t="s">
        <v>4110</v>
      </c>
      <c r="C869" s="13" t="s">
        <v>343</v>
      </c>
      <c r="D869" s="13" t="s">
        <v>809</v>
      </c>
      <c r="E869" s="13" t="s">
        <v>345</v>
      </c>
      <c r="F869" s="16" t="s">
        <v>4111</v>
      </c>
      <c r="G869" s="15">
        <v>238234</v>
      </c>
      <c r="H869" s="15">
        <v>2000</v>
      </c>
      <c r="I869" s="13" t="s">
        <v>119</v>
      </c>
      <c r="J869" s="13" t="s">
        <v>38</v>
      </c>
      <c r="K869" s="13" t="s">
        <v>445</v>
      </c>
      <c r="L869" s="20" t="s">
        <v>90</v>
      </c>
      <c r="M869" s="17" t="s">
        <v>4112</v>
      </c>
      <c r="N869" s="17" t="s">
        <v>4113</v>
      </c>
      <c r="O869" s="17" t="s">
        <v>4114</v>
      </c>
      <c r="P869" s="17" t="s">
        <v>4115</v>
      </c>
    </row>
    <row r="870" spans="1:16" s="3" customFormat="1" ht="157.5">
      <c r="A870" s="14" t="str">
        <f>IF(D870="","",COUNTA($D$20:D870)&amp;"")</f>
        <v>694</v>
      </c>
      <c r="B870" s="13" t="s">
        <v>4116</v>
      </c>
      <c r="C870" s="13" t="s">
        <v>383</v>
      </c>
      <c r="D870" s="13" t="s">
        <v>404</v>
      </c>
      <c r="E870" s="13" t="s">
        <v>183</v>
      </c>
      <c r="F870" s="16" t="s">
        <v>4117</v>
      </c>
      <c r="G870" s="15">
        <v>193552</v>
      </c>
      <c r="H870" s="15">
        <v>5000</v>
      </c>
      <c r="I870" s="13" t="s">
        <v>109</v>
      </c>
      <c r="J870" s="13" t="s">
        <v>38</v>
      </c>
      <c r="K870" s="13" t="s">
        <v>445</v>
      </c>
      <c r="L870" s="20" t="s">
        <v>90</v>
      </c>
      <c r="M870" s="17" t="s">
        <v>4118</v>
      </c>
      <c r="N870" s="17" t="s">
        <v>4119</v>
      </c>
      <c r="O870" s="17" t="s">
        <v>4120</v>
      </c>
      <c r="P870" s="17" t="s">
        <v>4121</v>
      </c>
    </row>
    <row r="871" spans="1:16" s="3" customFormat="1" ht="112.5">
      <c r="A871" s="14" t="str">
        <f>IF(D871="","",COUNTA($D$20:D871)&amp;"")</f>
        <v>695</v>
      </c>
      <c r="B871" s="13" t="s">
        <v>4122</v>
      </c>
      <c r="C871" s="13" t="s">
        <v>228</v>
      </c>
      <c r="D871" s="13" t="s">
        <v>4123</v>
      </c>
      <c r="E871" s="13" t="s">
        <v>270</v>
      </c>
      <c r="F871" s="16" t="s">
        <v>4124</v>
      </c>
      <c r="G871" s="15">
        <v>180000</v>
      </c>
      <c r="H871" s="15">
        <v>32000</v>
      </c>
      <c r="I871" s="13" t="s">
        <v>406</v>
      </c>
      <c r="J871" s="13" t="s">
        <v>38</v>
      </c>
      <c r="K871" s="13" t="s">
        <v>4125</v>
      </c>
      <c r="L871" s="20" t="s">
        <v>90</v>
      </c>
      <c r="M871" s="17" t="s">
        <v>4126</v>
      </c>
      <c r="N871" s="17" t="s">
        <v>4127</v>
      </c>
      <c r="O871" s="17" t="s">
        <v>4128</v>
      </c>
      <c r="P871" s="17" t="s">
        <v>4129</v>
      </c>
    </row>
    <row r="872" spans="1:16" s="3" customFormat="1" ht="112.5">
      <c r="A872" s="14" t="str">
        <f>IF(D872="","",COUNTA($D$20:D872)&amp;"")</f>
        <v>696</v>
      </c>
      <c r="B872" s="13" t="s">
        <v>4130</v>
      </c>
      <c r="C872" s="13" t="s">
        <v>64</v>
      </c>
      <c r="D872" s="13" t="s">
        <v>229</v>
      </c>
      <c r="E872" s="13" t="s">
        <v>230</v>
      </c>
      <c r="F872" s="16" t="s">
        <v>4131</v>
      </c>
      <c r="G872" s="15">
        <v>172014</v>
      </c>
      <c r="H872" s="15">
        <v>5000</v>
      </c>
      <c r="I872" s="13" t="s">
        <v>272</v>
      </c>
      <c r="J872" s="13" t="s">
        <v>38</v>
      </c>
      <c r="K872" s="13" t="s">
        <v>289</v>
      </c>
      <c r="L872" s="20" t="s">
        <v>90</v>
      </c>
      <c r="M872" s="17" t="s">
        <v>4132</v>
      </c>
      <c r="N872" s="17" t="s">
        <v>4133</v>
      </c>
      <c r="O872" s="17" t="s">
        <v>4134</v>
      </c>
      <c r="P872" s="17" t="s">
        <v>4135</v>
      </c>
    </row>
    <row r="873" spans="1:16" s="3" customFormat="1" ht="67.5">
      <c r="A873" s="14" t="str">
        <f>IF(D873="","",COUNTA($D$20:D873)&amp;"")</f>
        <v>697</v>
      </c>
      <c r="B873" s="13" t="s">
        <v>4136</v>
      </c>
      <c r="C873" s="13" t="s">
        <v>457</v>
      </c>
      <c r="D873" s="13" t="s">
        <v>4137</v>
      </c>
      <c r="E873" s="13" t="s">
        <v>183</v>
      </c>
      <c r="F873" s="16" t="s">
        <v>4138</v>
      </c>
      <c r="G873" s="15">
        <v>166585</v>
      </c>
      <c r="H873" s="15">
        <v>2000</v>
      </c>
      <c r="I873" s="13" t="s">
        <v>438</v>
      </c>
      <c r="J873" s="13" t="s">
        <v>288</v>
      </c>
      <c r="K873" s="13" t="s">
        <v>733</v>
      </c>
      <c r="L873" s="20" t="s">
        <v>90</v>
      </c>
      <c r="M873" s="15" t="s">
        <v>4139</v>
      </c>
      <c r="N873" s="15" t="s">
        <v>4140</v>
      </c>
      <c r="O873" s="15" t="s">
        <v>4141</v>
      </c>
      <c r="P873" s="15" t="s">
        <v>4142</v>
      </c>
    </row>
    <row r="874" spans="1:16" s="3" customFormat="1" ht="67.5">
      <c r="A874" s="14" t="str">
        <f>IF(D874="","",COUNTA($D$20:D874)&amp;"")</f>
        <v>698</v>
      </c>
      <c r="B874" s="13" t="s">
        <v>4143</v>
      </c>
      <c r="C874" s="13" t="s">
        <v>457</v>
      </c>
      <c r="D874" s="13" t="s">
        <v>4137</v>
      </c>
      <c r="E874" s="13" t="s">
        <v>183</v>
      </c>
      <c r="F874" s="16" t="s">
        <v>4144</v>
      </c>
      <c r="G874" s="15">
        <v>148000</v>
      </c>
      <c r="H874" s="15">
        <v>8000</v>
      </c>
      <c r="I874" s="13" t="s">
        <v>242</v>
      </c>
      <c r="J874" s="13" t="s">
        <v>288</v>
      </c>
      <c r="K874" s="13" t="s">
        <v>616</v>
      </c>
      <c r="L874" s="20" t="s">
        <v>90</v>
      </c>
      <c r="M874" s="17" t="s">
        <v>4145</v>
      </c>
      <c r="N874" s="17" t="s">
        <v>4146</v>
      </c>
      <c r="O874" s="17" t="s">
        <v>4147</v>
      </c>
      <c r="P874" s="17" t="s">
        <v>4148</v>
      </c>
    </row>
    <row r="875" spans="1:16" s="3" customFormat="1" ht="112.5">
      <c r="A875" s="14" t="str">
        <f>IF(D875="","",COUNTA($D$20:D875)&amp;"")</f>
        <v>699</v>
      </c>
      <c r="B875" s="13" t="s">
        <v>4149</v>
      </c>
      <c r="C875" s="13" t="s">
        <v>383</v>
      </c>
      <c r="D875" s="13" t="s">
        <v>4150</v>
      </c>
      <c r="E875" s="13" t="s">
        <v>385</v>
      </c>
      <c r="F875" s="16" t="s">
        <v>4151</v>
      </c>
      <c r="G875" s="15">
        <v>131250</v>
      </c>
      <c r="H875" s="15">
        <v>7000</v>
      </c>
      <c r="I875" s="13" t="s">
        <v>109</v>
      </c>
      <c r="J875" s="13" t="s">
        <v>38</v>
      </c>
      <c r="K875" s="13" t="s">
        <v>733</v>
      </c>
      <c r="L875" s="20" t="s">
        <v>90</v>
      </c>
      <c r="M875" s="17" t="s">
        <v>4152</v>
      </c>
      <c r="N875" s="17" t="s">
        <v>4153</v>
      </c>
      <c r="O875" s="17" t="s">
        <v>4154</v>
      </c>
      <c r="P875" s="17" t="s">
        <v>4155</v>
      </c>
    </row>
    <row r="876" spans="1:16" s="3" customFormat="1" ht="90">
      <c r="A876" s="14" t="str">
        <f>IF(D876="","",COUNTA($D$20:D876)&amp;"")</f>
        <v>700</v>
      </c>
      <c r="B876" s="13" t="s">
        <v>4156</v>
      </c>
      <c r="C876" s="13" t="s">
        <v>64</v>
      </c>
      <c r="D876" s="13" t="s">
        <v>484</v>
      </c>
      <c r="E876" s="13" t="s">
        <v>117</v>
      </c>
      <c r="F876" s="16" t="s">
        <v>4157</v>
      </c>
      <c r="G876" s="15">
        <v>124296</v>
      </c>
      <c r="H876" s="15">
        <v>1800</v>
      </c>
      <c r="I876" s="13" t="s">
        <v>253</v>
      </c>
      <c r="J876" s="13" t="s">
        <v>38</v>
      </c>
      <c r="K876" s="13" t="s">
        <v>4158</v>
      </c>
      <c r="L876" s="20" t="s">
        <v>90</v>
      </c>
      <c r="M876" s="17" t="s">
        <v>4159</v>
      </c>
      <c r="N876" s="17" t="s">
        <v>4160</v>
      </c>
      <c r="O876" s="17" t="s">
        <v>4161</v>
      </c>
      <c r="P876" s="17" t="s">
        <v>4162</v>
      </c>
    </row>
    <row r="877" spans="1:16" s="3" customFormat="1" ht="45">
      <c r="A877" s="14" t="str">
        <f>IF(D877="","",COUNTA($D$20:D877)&amp;"")</f>
        <v>701</v>
      </c>
      <c r="B877" s="13" t="s">
        <v>4163</v>
      </c>
      <c r="C877" s="13" t="s">
        <v>383</v>
      </c>
      <c r="D877" s="13" t="s">
        <v>458</v>
      </c>
      <c r="E877" s="13" t="s">
        <v>230</v>
      </c>
      <c r="F877" s="16" t="s">
        <v>4164</v>
      </c>
      <c r="G877" s="15">
        <v>121000</v>
      </c>
      <c r="H877" s="15">
        <v>7000</v>
      </c>
      <c r="I877" s="13" t="s">
        <v>253</v>
      </c>
      <c r="J877" s="13" t="s">
        <v>38</v>
      </c>
      <c r="K877" s="13" t="s">
        <v>445</v>
      </c>
      <c r="L877" s="20" t="s">
        <v>90</v>
      </c>
      <c r="M877" s="17" t="s">
        <v>4165</v>
      </c>
      <c r="N877" s="17" t="s">
        <v>4166</v>
      </c>
      <c r="O877" s="17" t="s">
        <v>4167</v>
      </c>
      <c r="P877" s="17" t="s">
        <v>4168</v>
      </c>
    </row>
    <row r="878" spans="1:16" s="3" customFormat="1" ht="90">
      <c r="A878" s="14" t="str">
        <f>IF(D878="","",COUNTA($D$20:D878)&amp;"")</f>
        <v>702</v>
      </c>
      <c r="B878" s="13" t="s">
        <v>4169</v>
      </c>
      <c r="C878" s="13" t="s">
        <v>383</v>
      </c>
      <c r="D878" s="13" t="s">
        <v>229</v>
      </c>
      <c r="E878" s="13" t="s">
        <v>230</v>
      </c>
      <c r="F878" s="16" t="s">
        <v>4170</v>
      </c>
      <c r="G878" s="15">
        <v>106905</v>
      </c>
      <c r="H878" s="15">
        <v>6000</v>
      </c>
      <c r="I878" s="13" t="s">
        <v>242</v>
      </c>
      <c r="J878" s="13" t="s">
        <v>38</v>
      </c>
      <c r="K878" s="13" t="s">
        <v>445</v>
      </c>
      <c r="L878" s="20" t="s">
        <v>90</v>
      </c>
      <c r="M878" s="17" t="s">
        <v>4171</v>
      </c>
      <c r="N878" s="17" t="s">
        <v>4172</v>
      </c>
      <c r="O878" s="17" t="s">
        <v>4173</v>
      </c>
      <c r="P878" s="17" t="s">
        <v>4174</v>
      </c>
    </row>
    <row r="879" spans="1:16" s="3" customFormat="1" ht="45">
      <c r="A879" s="14" t="str">
        <f>IF(D879="","",COUNTA($D$20:D879)&amp;"")</f>
        <v>703</v>
      </c>
      <c r="B879" s="13" t="s">
        <v>4175</v>
      </c>
      <c r="C879" s="13" t="s">
        <v>228</v>
      </c>
      <c r="D879" s="13" t="s">
        <v>285</v>
      </c>
      <c r="E879" s="13" t="s">
        <v>230</v>
      </c>
      <c r="F879" s="16" t="s">
        <v>4176</v>
      </c>
      <c r="G879" s="15">
        <v>100000</v>
      </c>
      <c r="H879" s="15">
        <v>20000</v>
      </c>
      <c r="I879" s="13" t="s">
        <v>253</v>
      </c>
      <c r="J879" s="13" t="s">
        <v>38</v>
      </c>
      <c r="K879" s="13" t="s">
        <v>273</v>
      </c>
      <c r="L879" s="20" t="s">
        <v>90</v>
      </c>
      <c r="M879" s="17" t="s">
        <v>4177</v>
      </c>
      <c r="N879" s="17" t="s">
        <v>4178</v>
      </c>
      <c r="O879" s="17" t="s">
        <v>4179</v>
      </c>
      <c r="P879" s="17" t="s">
        <v>273</v>
      </c>
    </row>
    <row r="880" spans="1:16" s="3" customFormat="1" ht="90">
      <c r="A880" s="14" t="str">
        <f>IF(D880="","",COUNTA($D$20:D880)&amp;"")</f>
        <v>704</v>
      </c>
      <c r="B880" s="13" t="s">
        <v>4180</v>
      </c>
      <c r="C880" s="13" t="s">
        <v>64</v>
      </c>
      <c r="D880" s="13" t="s">
        <v>404</v>
      </c>
      <c r="E880" s="13" t="s">
        <v>183</v>
      </c>
      <c r="F880" s="16" t="s">
        <v>4181</v>
      </c>
      <c r="G880" s="15">
        <v>99410</v>
      </c>
      <c r="H880" s="15">
        <v>2910</v>
      </c>
      <c r="I880" s="13" t="s">
        <v>109</v>
      </c>
      <c r="J880" s="13" t="s">
        <v>38</v>
      </c>
      <c r="K880" s="13" t="s">
        <v>2731</v>
      </c>
      <c r="L880" s="20" t="s">
        <v>90</v>
      </c>
      <c r="M880" s="17" t="s">
        <v>4182</v>
      </c>
      <c r="N880" s="17" t="s">
        <v>4183</v>
      </c>
      <c r="O880" s="17" t="s">
        <v>4184</v>
      </c>
      <c r="P880" s="17" t="s">
        <v>4185</v>
      </c>
    </row>
    <row r="881" spans="1:16" s="3" customFormat="1" ht="112.5">
      <c r="A881" s="14" t="str">
        <f>IF(D881="","",COUNTA($D$20:D881)&amp;"")</f>
        <v>705</v>
      </c>
      <c r="B881" s="13" t="s">
        <v>4186</v>
      </c>
      <c r="C881" s="13" t="s">
        <v>343</v>
      </c>
      <c r="D881" s="13" t="s">
        <v>344</v>
      </c>
      <c r="E881" s="13" t="s">
        <v>345</v>
      </c>
      <c r="F881" s="16" t="s">
        <v>4187</v>
      </c>
      <c r="G881" s="15">
        <v>96514</v>
      </c>
      <c r="H881" s="15">
        <v>1500</v>
      </c>
      <c r="I881" s="13" t="s">
        <v>119</v>
      </c>
      <c r="J881" s="13" t="s">
        <v>38</v>
      </c>
      <c r="K881" s="13" t="s">
        <v>445</v>
      </c>
      <c r="L881" s="20" t="s">
        <v>90</v>
      </c>
      <c r="M881" s="17" t="s">
        <v>4188</v>
      </c>
      <c r="N881" s="17" t="s">
        <v>4189</v>
      </c>
      <c r="O881" s="17" t="s">
        <v>4190</v>
      </c>
      <c r="P881" s="17" t="s">
        <v>4191</v>
      </c>
    </row>
    <row r="882" spans="1:16" s="3" customFormat="1" ht="45">
      <c r="A882" s="14" t="str">
        <f>IF(D882="","",COUNTA($D$20:D882)&amp;"")</f>
        <v>706</v>
      </c>
      <c r="B882" s="13" t="s">
        <v>4192</v>
      </c>
      <c r="C882" s="13" t="s">
        <v>343</v>
      </c>
      <c r="D882" s="13" t="s">
        <v>344</v>
      </c>
      <c r="E882" s="13" t="s">
        <v>345</v>
      </c>
      <c r="F882" s="16" t="s">
        <v>4193</v>
      </c>
      <c r="G882" s="15">
        <v>96389</v>
      </c>
      <c r="H882" s="15">
        <v>3000</v>
      </c>
      <c r="I882" s="13" t="s">
        <v>489</v>
      </c>
      <c r="J882" s="13" t="s">
        <v>38</v>
      </c>
      <c r="K882" s="13" t="s">
        <v>445</v>
      </c>
      <c r="L882" s="20" t="s">
        <v>90</v>
      </c>
      <c r="M882" s="17" t="s">
        <v>1153</v>
      </c>
      <c r="N882" s="17" t="s">
        <v>4194</v>
      </c>
      <c r="O882" s="17" t="s">
        <v>4195</v>
      </c>
      <c r="P882" s="17" t="s">
        <v>4196</v>
      </c>
    </row>
    <row r="883" spans="1:16" s="3" customFormat="1" ht="90">
      <c r="A883" s="14" t="str">
        <f>IF(D883="","",COUNTA($D$20:D883)&amp;"")</f>
        <v>707</v>
      </c>
      <c r="B883" s="13" t="s">
        <v>4197</v>
      </c>
      <c r="C883" s="13" t="s">
        <v>383</v>
      </c>
      <c r="D883" s="13" t="s">
        <v>285</v>
      </c>
      <c r="E883" s="13" t="s">
        <v>270</v>
      </c>
      <c r="F883" s="16" t="s">
        <v>4198</v>
      </c>
      <c r="G883" s="15">
        <v>73848</v>
      </c>
      <c r="H883" s="15">
        <v>5000</v>
      </c>
      <c r="I883" s="13" t="s">
        <v>253</v>
      </c>
      <c r="J883" s="13" t="s">
        <v>822</v>
      </c>
      <c r="K883" s="13" t="s">
        <v>131</v>
      </c>
      <c r="L883" s="20" t="s">
        <v>90</v>
      </c>
      <c r="M883" s="17" t="s">
        <v>4199</v>
      </c>
      <c r="N883" s="17" t="s">
        <v>4200</v>
      </c>
      <c r="O883" s="17" t="s">
        <v>4201</v>
      </c>
      <c r="P883" s="17" t="s">
        <v>4202</v>
      </c>
    </row>
    <row r="884" spans="1:16" s="3" customFormat="1" ht="90">
      <c r="A884" s="14" t="str">
        <f>IF(D884="","",COUNTA($D$20:D884)&amp;"")</f>
        <v>708</v>
      </c>
      <c r="B884" s="13" t="s">
        <v>4203</v>
      </c>
      <c r="C884" s="13" t="s">
        <v>383</v>
      </c>
      <c r="D884" s="13" t="s">
        <v>229</v>
      </c>
      <c r="E884" s="13" t="s">
        <v>230</v>
      </c>
      <c r="F884" s="16" t="s">
        <v>4204</v>
      </c>
      <c r="G884" s="15">
        <v>68000</v>
      </c>
      <c r="H884" s="15">
        <v>3000</v>
      </c>
      <c r="I884" s="13" t="s">
        <v>242</v>
      </c>
      <c r="J884" s="13" t="s">
        <v>38</v>
      </c>
      <c r="K884" s="13" t="s">
        <v>131</v>
      </c>
      <c r="L884" s="20" t="s">
        <v>90</v>
      </c>
      <c r="M884" s="17" t="s">
        <v>4205</v>
      </c>
      <c r="N884" s="17" t="s">
        <v>4206</v>
      </c>
      <c r="O884" s="17" t="s">
        <v>4207</v>
      </c>
      <c r="P884" s="17" t="s">
        <v>4208</v>
      </c>
    </row>
    <row r="885" spans="1:16" s="3" customFormat="1" ht="112.5">
      <c r="A885" s="14" t="str">
        <f>IF(D885="","",COUNTA($D$20:D885)&amp;"")</f>
        <v>709</v>
      </c>
      <c r="B885" s="13" t="s">
        <v>4209</v>
      </c>
      <c r="C885" s="13" t="s">
        <v>4210</v>
      </c>
      <c r="D885" s="13" t="s">
        <v>722</v>
      </c>
      <c r="E885" s="13" t="s">
        <v>145</v>
      </c>
      <c r="F885" s="16" t="s">
        <v>4211</v>
      </c>
      <c r="G885" s="15">
        <v>58500</v>
      </c>
      <c r="H885" s="15">
        <v>5000</v>
      </c>
      <c r="I885" s="13" t="s">
        <v>119</v>
      </c>
      <c r="J885" s="13" t="s">
        <v>38</v>
      </c>
      <c r="K885" s="13" t="s">
        <v>4212</v>
      </c>
      <c r="L885" s="20" t="s">
        <v>90</v>
      </c>
      <c r="M885" s="20" t="s">
        <v>4213</v>
      </c>
      <c r="N885" s="20" t="s">
        <v>4214</v>
      </c>
      <c r="O885" s="20" t="s">
        <v>4215</v>
      </c>
      <c r="P885" s="20" t="s">
        <v>4216</v>
      </c>
    </row>
    <row r="886" spans="1:16" s="3" customFormat="1" ht="90">
      <c r="A886" s="14" t="str">
        <f>IF(D886="","",COUNTA($D$20:D886)&amp;"")</f>
        <v>710</v>
      </c>
      <c r="B886" s="13" t="s">
        <v>4217</v>
      </c>
      <c r="C886" s="13" t="s">
        <v>64</v>
      </c>
      <c r="D886" s="13" t="s">
        <v>404</v>
      </c>
      <c r="E886" s="13" t="s">
        <v>183</v>
      </c>
      <c r="F886" s="16" t="s">
        <v>4218</v>
      </c>
      <c r="G886" s="15">
        <v>50668</v>
      </c>
      <c r="H886" s="15">
        <v>3000</v>
      </c>
      <c r="I886" s="13" t="s">
        <v>109</v>
      </c>
      <c r="J886" s="13" t="s">
        <v>38</v>
      </c>
      <c r="K886" s="13" t="s">
        <v>289</v>
      </c>
      <c r="L886" s="20" t="s">
        <v>90</v>
      </c>
      <c r="M886" s="17" t="s">
        <v>4219</v>
      </c>
      <c r="N886" s="17" t="s">
        <v>4220</v>
      </c>
      <c r="O886" s="17" t="s">
        <v>4221</v>
      </c>
      <c r="P886" s="17" t="s">
        <v>4222</v>
      </c>
    </row>
    <row r="887" spans="1:16" s="3" customFormat="1" ht="67.5">
      <c r="A887" s="14" t="str">
        <f>IF(D887="","",COUNTA($D$20:D887)&amp;"")</f>
        <v>711</v>
      </c>
      <c r="B887" s="13" t="s">
        <v>4223</v>
      </c>
      <c r="C887" s="13" t="s">
        <v>343</v>
      </c>
      <c r="D887" s="13" t="s">
        <v>809</v>
      </c>
      <c r="E887" s="13" t="s">
        <v>345</v>
      </c>
      <c r="F887" s="16" t="s">
        <v>4224</v>
      </c>
      <c r="G887" s="15">
        <v>44238</v>
      </c>
      <c r="H887" s="15">
        <v>500</v>
      </c>
      <c r="I887" s="13" t="s">
        <v>109</v>
      </c>
      <c r="J887" s="13" t="s">
        <v>38</v>
      </c>
      <c r="K887" s="13" t="s">
        <v>131</v>
      </c>
      <c r="L887" s="20" t="s">
        <v>90</v>
      </c>
      <c r="M887" s="17" t="s">
        <v>4225</v>
      </c>
      <c r="N887" s="17" t="s">
        <v>4226</v>
      </c>
      <c r="O887" s="17" t="s">
        <v>4227</v>
      </c>
      <c r="P887" s="17" t="s">
        <v>4228</v>
      </c>
    </row>
    <row r="888" spans="1:16" s="3" customFormat="1" ht="67.5">
      <c r="A888" s="14" t="str">
        <f>IF(D888="","",COUNTA($D$20:D888)&amp;"")</f>
        <v>712</v>
      </c>
      <c r="B888" s="13" t="s">
        <v>4229</v>
      </c>
      <c r="C888" s="13" t="s">
        <v>228</v>
      </c>
      <c r="D888" s="13" t="s">
        <v>404</v>
      </c>
      <c r="E888" s="13" t="s">
        <v>183</v>
      </c>
      <c r="F888" s="16" t="s">
        <v>4230</v>
      </c>
      <c r="G888" s="15">
        <v>40000</v>
      </c>
      <c r="H888" s="15">
        <v>6500</v>
      </c>
      <c r="I888" s="13" t="s">
        <v>109</v>
      </c>
      <c r="J888" s="13" t="s">
        <v>38</v>
      </c>
      <c r="K888" s="13" t="s">
        <v>445</v>
      </c>
      <c r="L888" s="20" t="s">
        <v>90</v>
      </c>
      <c r="M888" s="17" t="s">
        <v>273</v>
      </c>
      <c r="N888" s="17" t="s">
        <v>273</v>
      </c>
      <c r="O888" s="17" t="s">
        <v>4231</v>
      </c>
      <c r="P888" s="17" t="s">
        <v>4231</v>
      </c>
    </row>
    <row r="889" spans="1:16" s="3" customFormat="1" ht="45">
      <c r="A889" s="14" t="str">
        <f>IF(D889="","",COUNTA($D$20:D889)&amp;"")</f>
        <v>713</v>
      </c>
      <c r="B889" s="13" t="s">
        <v>4232</v>
      </c>
      <c r="C889" s="13" t="s">
        <v>3390</v>
      </c>
      <c r="D889" s="13" t="s">
        <v>250</v>
      </c>
      <c r="E889" s="13" t="s">
        <v>251</v>
      </c>
      <c r="F889" s="16" t="s">
        <v>4233</v>
      </c>
      <c r="G889" s="15">
        <v>33000</v>
      </c>
      <c r="H889" s="15">
        <v>1000</v>
      </c>
      <c r="I889" s="13" t="s">
        <v>109</v>
      </c>
      <c r="J889" s="13" t="s">
        <v>38</v>
      </c>
      <c r="K889" s="13" t="s">
        <v>900</v>
      </c>
      <c r="L889" s="20" t="s">
        <v>90</v>
      </c>
      <c r="M889" s="17" t="s">
        <v>4234</v>
      </c>
      <c r="N889" s="17" t="s">
        <v>4235</v>
      </c>
      <c r="O889" s="17" t="s">
        <v>4236</v>
      </c>
      <c r="P889" s="17" t="s">
        <v>4237</v>
      </c>
    </row>
    <row r="890" spans="1:16" s="3" customFormat="1" ht="45">
      <c r="A890" s="14" t="str">
        <f>IF(D890="","",COUNTA($D$20:D890)&amp;"")</f>
        <v>714</v>
      </c>
      <c r="B890" s="13" t="s">
        <v>4238</v>
      </c>
      <c r="C890" s="13" t="s">
        <v>829</v>
      </c>
      <c r="D890" s="13" t="s">
        <v>791</v>
      </c>
      <c r="E890" s="13" t="s">
        <v>66</v>
      </c>
      <c r="F890" s="16" t="s">
        <v>4239</v>
      </c>
      <c r="G890" s="15">
        <v>24582</v>
      </c>
      <c r="H890" s="15">
        <v>6146</v>
      </c>
      <c r="I890" s="13" t="s">
        <v>222</v>
      </c>
      <c r="J890" s="13" t="s">
        <v>38</v>
      </c>
      <c r="K890" s="13" t="s">
        <v>445</v>
      </c>
      <c r="L890" s="20" t="s">
        <v>90</v>
      </c>
      <c r="M890" s="17" t="s">
        <v>4240</v>
      </c>
      <c r="N890" s="17" t="s">
        <v>4241</v>
      </c>
      <c r="O890" s="17" t="s">
        <v>4242</v>
      </c>
      <c r="P890" s="17" t="s">
        <v>834</v>
      </c>
    </row>
    <row r="891" spans="1:16" s="3" customFormat="1" ht="67.5">
      <c r="A891" s="14" t="str">
        <f>IF(D891="","",COUNTA($D$20:D891)&amp;"")</f>
        <v>715</v>
      </c>
      <c r="B891" s="13" t="s">
        <v>4243</v>
      </c>
      <c r="C891" s="13" t="s">
        <v>228</v>
      </c>
      <c r="D891" s="13" t="s">
        <v>3856</v>
      </c>
      <c r="E891" s="13" t="s">
        <v>416</v>
      </c>
      <c r="F891" s="16" t="s">
        <v>4244</v>
      </c>
      <c r="G891" s="15">
        <v>20255</v>
      </c>
      <c r="H891" s="15">
        <v>3100</v>
      </c>
      <c r="I891" s="13" t="s">
        <v>88</v>
      </c>
      <c r="J891" s="13" t="s">
        <v>38</v>
      </c>
      <c r="K891" s="13" t="s">
        <v>4245</v>
      </c>
      <c r="L891" s="20" t="s">
        <v>90</v>
      </c>
      <c r="M891" s="17" t="s">
        <v>4246</v>
      </c>
      <c r="N891" s="17" t="s">
        <v>4247</v>
      </c>
      <c r="O891" s="17" t="s">
        <v>4248</v>
      </c>
      <c r="P891" s="17" t="s">
        <v>4245</v>
      </c>
    </row>
    <row r="892" spans="1:16" s="3" customFormat="1" ht="112.5">
      <c r="A892" s="14" t="str">
        <f>IF(D892="","",COUNTA($D$20:D892)&amp;"")</f>
        <v>716</v>
      </c>
      <c r="B892" s="13" t="s">
        <v>4249</v>
      </c>
      <c r="C892" s="13" t="s">
        <v>64</v>
      </c>
      <c r="D892" s="13" t="s">
        <v>285</v>
      </c>
      <c r="E892" s="13" t="s">
        <v>183</v>
      </c>
      <c r="F892" s="16" t="s">
        <v>4250</v>
      </c>
      <c r="G892" s="15">
        <v>14824</v>
      </c>
      <c r="H892" s="15">
        <v>1000</v>
      </c>
      <c r="I892" s="13" t="s">
        <v>253</v>
      </c>
      <c r="J892" s="13" t="s">
        <v>38</v>
      </c>
      <c r="K892" s="13" t="s">
        <v>264</v>
      </c>
      <c r="L892" s="20" t="s">
        <v>90</v>
      </c>
      <c r="M892" s="17" t="s">
        <v>4251</v>
      </c>
      <c r="N892" s="17" t="s">
        <v>4252</v>
      </c>
      <c r="O892" s="17" t="s">
        <v>4253</v>
      </c>
      <c r="P892" s="17" t="s">
        <v>4254</v>
      </c>
    </row>
    <row r="893" spans="1:16" s="3" customFormat="1" ht="67.5">
      <c r="A893" s="14" t="str">
        <f>IF(D893="","",COUNTA($D$20:D893)&amp;"")</f>
        <v>717</v>
      </c>
      <c r="B893" s="13" t="s">
        <v>4255</v>
      </c>
      <c r="C893" s="13" t="s">
        <v>4256</v>
      </c>
      <c r="D893" s="13" t="s">
        <v>240</v>
      </c>
      <c r="E893" s="13" t="s">
        <v>47</v>
      </c>
      <c r="F893" s="16" t="s">
        <v>4257</v>
      </c>
      <c r="G893" s="15">
        <v>10938</v>
      </c>
      <c r="H893" s="15">
        <v>5000</v>
      </c>
      <c r="I893" s="13" t="s">
        <v>88</v>
      </c>
      <c r="J893" s="13" t="s">
        <v>1265</v>
      </c>
      <c r="K893" s="13" t="s">
        <v>377</v>
      </c>
      <c r="L893" s="20" t="s">
        <v>90</v>
      </c>
      <c r="M893" s="17" t="s">
        <v>4258</v>
      </c>
      <c r="N893" s="17" t="s">
        <v>4259</v>
      </c>
      <c r="O893" s="17" t="s">
        <v>4260</v>
      </c>
      <c r="P893" s="17" t="s">
        <v>4261</v>
      </c>
    </row>
    <row r="894" spans="1:16" s="3" customFormat="1" ht="90">
      <c r="A894" s="14" t="str">
        <f>IF(D894="","",COUNTA($D$20:D894)&amp;"")</f>
        <v>718</v>
      </c>
      <c r="B894" s="13" t="s">
        <v>4262</v>
      </c>
      <c r="C894" s="13" t="s">
        <v>601</v>
      </c>
      <c r="D894" s="13" t="s">
        <v>278</v>
      </c>
      <c r="E894" s="13" t="s">
        <v>200</v>
      </c>
      <c r="F894" s="16" t="s">
        <v>4263</v>
      </c>
      <c r="G894" s="15">
        <v>9586</v>
      </c>
      <c r="H894" s="15">
        <v>4000</v>
      </c>
      <c r="I894" s="13" t="s">
        <v>88</v>
      </c>
      <c r="J894" s="13" t="s">
        <v>38</v>
      </c>
      <c r="K894" s="13" t="s">
        <v>131</v>
      </c>
      <c r="L894" s="19">
        <v>45261</v>
      </c>
      <c r="M894" s="17" t="s">
        <v>4264</v>
      </c>
      <c r="N894" s="17" t="s">
        <v>4265</v>
      </c>
      <c r="O894" s="17" t="s">
        <v>4266</v>
      </c>
      <c r="P894" s="17" t="s">
        <v>4267</v>
      </c>
    </row>
    <row r="895" spans="1:16" s="3" customFormat="1" ht="22.5">
      <c r="A895" s="14" t="str">
        <f>IF(D895="","",COUNTA($D$20:D895)&amp;"")</f>
        <v/>
      </c>
      <c r="B895" s="13" t="s">
        <v>29</v>
      </c>
      <c r="C895" s="13">
        <f>COUNTA(C896:C905)</f>
        <v>10</v>
      </c>
      <c r="D895" s="13"/>
      <c r="E895" s="13"/>
      <c r="F895" s="13"/>
      <c r="G895" s="15">
        <f>SUM(G896:G905)</f>
        <v>344872.43</v>
      </c>
      <c r="H895" s="15">
        <f>SUM(H896:H905)</f>
        <v>58400</v>
      </c>
      <c r="I895" s="13"/>
      <c r="J895" s="13"/>
      <c r="K895" s="13"/>
      <c r="L895" s="13"/>
      <c r="M895" s="13"/>
      <c r="N895" s="13"/>
      <c r="O895" s="13"/>
      <c r="P895" s="13"/>
    </row>
    <row r="896" spans="1:16" s="3" customFormat="1" ht="45">
      <c r="A896" s="14" t="str">
        <f>IF(D896="","",COUNTA($D$20:D896)&amp;"")</f>
        <v>719</v>
      </c>
      <c r="B896" s="13" t="s">
        <v>4268</v>
      </c>
      <c r="C896" s="13" t="s">
        <v>4269</v>
      </c>
      <c r="D896" s="13" t="s">
        <v>722</v>
      </c>
      <c r="E896" s="13" t="s">
        <v>145</v>
      </c>
      <c r="F896" s="16" t="s">
        <v>4270</v>
      </c>
      <c r="G896" s="15">
        <v>99800</v>
      </c>
      <c r="H896" s="15">
        <v>25000</v>
      </c>
      <c r="I896" s="13" t="s">
        <v>147</v>
      </c>
      <c r="J896" s="13" t="s">
        <v>38</v>
      </c>
      <c r="K896" s="13" t="s">
        <v>148</v>
      </c>
      <c r="L896" s="20">
        <v>45261</v>
      </c>
      <c r="M896" s="20" t="s">
        <v>4271</v>
      </c>
      <c r="N896" s="20" t="s">
        <v>4272</v>
      </c>
      <c r="O896" s="20" t="s">
        <v>4273</v>
      </c>
      <c r="P896" s="20" t="s">
        <v>4274</v>
      </c>
    </row>
    <row r="897" spans="1:16" s="3" customFormat="1" ht="45">
      <c r="A897" s="14" t="str">
        <f>IF(D897="","",COUNTA($D$20:D897)&amp;"")</f>
        <v>720</v>
      </c>
      <c r="B897" s="13" t="s">
        <v>4275</v>
      </c>
      <c r="C897" s="13" t="s">
        <v>4269</v>
      </c>
      <c r="D897" s="13" t="s">
        <v>722</v>
      </c>
      <c r="E897" s="13" t="s">
        <v>145</v>
      </c>
      <c r="F897" s="16" t="s">
        <v>4276</v>
      </c>
      <c r="G897" s="15">
        <v>95475</v>
      </c>
      <c r="H897" s="15">
        <v>10000</v>
      </c>
      <c r="I897" s="13" t="s">
        <v>147</v>
      </c>
      <c r="J897" s="13" t="s">
        <v>38</v>
      </c>
      <c r="K897" s="13" t="s">
        <v>148</v>
      </c>
      <c r="L897" s="20">
        <v>45261</v>
      </c>
      <c r="M897" s="20" t="s">
        <v>4277</v>
      </c>
      <c r="N897" s="20" t="s">
        <v>4278</v>
      </c>
      <c r="O897" s="20" t="s">
        <v>4279</v>
      </c>
      <c r="P897" s="20" t="s">
        <v>4274</v>
      </c>
    </row>
    <row r="898" spans="1:16" s="3" customFormat="1" ht="112.5">
      <c r="A898" s="14" t="str">
        <f>IF(D898="","",COUNTA($D$20:D898)&amp;"")</f>
        <v>721</v>
      </c>
      <c r="B898" s="13" t="s">
        <v>4280</v>
      </c>
      <c r="C898" s="13" t="s">
        <v>4281</v>
      </c>
      <c r="D898" s="13" t="s">
        <v>4150</v>
      </c>
      <c r="E898" s="13" t="s">
        <v>385</v>
      </c>
      <c r="F898" s="16" t="s">
        <v>4282</v>
      </c>
      <c r="G898" s="15">
        <v>69804</v>
      </c>
      <c r="H898" s="15">
        <v>3500</v>
      </c>
      <c r="I898" s="13" t="s">
        <v>185</v>
      </c>
      <c r="J898" s="13" t="s">
        <v>822</v>
      </c>
      <c r="K898" s="13" t="s">
        <v>148</v>
      </c>
      <c r="L898" s="19">
        <v>45231</v>
      </c>
      <c r="M898" s="17" t="s">
        <v>4283</v>
      </c>
      <c r="N898" s="17" t="s">
        <v>4284</v>
      </c>
      <c r="O898" s="17" t="s">
        <v>4285</v>
      </c>
      <c r="P898" s="17" t="s">
        <v>4286</v>
      </c>
    </row>
    <row r="899" spans="1:16" s="3" customFormat="1" ht="90">
      <c r="A899" s="14" t="str">
        <f>IF(D899="","",COUNTA($D$20:D899)&amp;"")</f>
        <v>722</v>
      </c>
      <c r="B899" s="13" t="s">
        <v>4287</v>
      </c>
      <c r="C899" s="13" t="s">
        <v>343</v>
      </c>
      <c r="D899" s="13" t="s">
        <v>344</v>
      </c>
      <c r="E899" s="13" t="s">
        <v>345</v>
      </c>
      <c r="F899" s="16" t="s">
        <v>4288</v>
      </c>
      <c r="G899" s="15">
        <v>32622</v>
      </c>
      <c r="H899" s="15">
        <v>5000</v>
      </c>
      <c r="I899" s="13" t="s">
        <v>147</v>
      </c>
      <c r="J899" s="13" t="s">
        <v>38</v>
      </c>
      <c r="K899" s="13" t="s">
        <v>148</v>
      </c>
      <c r="L899" s="19">
        <v>45261</v>
      </c>
      <c r="M899" s="17" t="s">
        <v>4289</v>
      </c>
      <c r="N899" s="17" t="s">
        <v>4290</v>
      </c>
      <c r="O899" s="17" t="s">
        <v>4291</v>
      </c>
      <c r="P899" s="17" t="s">
        <v>148</v>
      </c>
    </row>
    <row r="900" spans="1:16" s="3" customFormat="1" ht="67.5">
      <c r="A900" s="14" t="str">
        <f>IF(D900="","",COUNTA($D$20:D900)&amp;"")</f>
        <v>723</v>
      </c>
      <c r="B900" s="13" t="s">
        <v>4292</v>
      </c>
      <c r="C900" s="13" t="s">
        <v>1288</v>
      </c>
      <c r="D900" s="13" t="s">
        <v>404</v>
      </c>
      <c r="E900" s="13" t="s">
        <v>183</v>
      </c>
      <c r="F900" s="16" t="s">
        <v>4293</v>
      </c>
      <c r="G900" s="15">
        <v>11000</v>
      </c>
      <c r="H900" s="15">
        <v>3000</v>
      </c>
      <c r="I900" s="13" t="s">
        <v>287</v>
      </c>
      <c r="J900" s="13" t="s">
        <v>288</v>
      </c>
      <c r="K900" s="13" t="s">
        <v>148</v>
      </c>
      <c r="L900" s="20" t="s">
        <v>90</v>
      </c>
      <c r="M900" s="17" t="s">
        <v>4294</v>
      </c>
      <c r="N900" s="17" t="s">
        <v>4295</v>
      </c>
      <c r="O900" s="17" t="s">
        <v>4296</v>
      </c>
      <c r="P900" s="17" t="s">
        <v>1522</v>
      </c>
    </row>
    <row r="901" spans="1:16" s="3" customFormat="1" ht="45">
      <c r="A901" s="14" t="str">
        <f>IF(D901="","",COUNTA($D$20:D901)&amp;"")</f>
        <v>724</v>
      </c>
      <c r="B901" s="13" t="s">
        <v>4297</v>
      </c>
      <c r="C901" s="13" t="s">
        <v>4298</v>
      </c>
      <c r="D901" s="13" t="s">
        <v>285</v>
      </c>
      <c r="E901" s="13" t="s">
        <v>76</v>
      </c>
      <c r="F901" s="16" t="s">
        <v>4299</v>
      </c>
      <c r="G901" s="15">
        <v>10890</v>
      </c>
      <c r="H901" s="15">
        <v>3000</v>
      </c>
      <c r="I901" s="13" t="s">
        <v>287</v>
      </c>
      <c r="J901" s="13" t="s">
        <v>202</v>
      </c>
      <c r="K901" s="13" t="s">
        <v>148</v>
      </c>
      <c r="L901" s="20" t="s">
        <v>90</v>
      </c>
      <c r="M901" s="17" t="s">
        <v>4300</v>
      </c>
      <c r="N901" s="17" t="s">
        <v>4301</v>
      </c>
      <c r="O901" s="17" t="s">
        <v>4296</v>
      </c>
      <c r="P901" s="17" t="s">
        <v>1522</v>
      </c>
    </row>
    <row r="902" spans="1:16" s="3" customFormat="1" ht="67.5">
      <c r="A902" s="14" t="str">
        <f>IF(D902="","",COUNTA($D$20:D902)&amp;"")</f>
        <v>725</v>
      </c>
      <c r="B902" s="13" t="s">
        <v>4302</v>
      </c>
      <c r="C902" s="13" t="s">
        <v>3115</v>
      </c>
      <c r="D902" s="13" t="s">
        <v>229</v>
      </c>
      <c r="E902" s="13" t="s">
        <v>230</v>
      </c>
      <c r="F902" s="16" t="s">
        <v>4303</v>
      </c>
      <c r="G902" s="15">
        <v>7218</v>
      </c>
      <c r="H902" s="15">
        <v>3000</v>
      </c>
      <c r="I902" s="13" t="s">
        <v>287</v>
      </c>
      <c r="J902" s="13" t="s">
        <v>288</v>
      </c>
      <c r="K902" s="13" t="s">
        <v>148</v>
      </c>
      <c r="L902" s="20" t="s">
        <v>90</v>
      </c>
      <c r="M902" s="17" t="s">
        <v>1674</v>
      </c>
      <c r="N902" s="17" t="s">
        <v>1675</v>
      </c>
      <c r="O902" s="17" t="s">
        <v>1521</v>
      </c>
      <c r="P902" s="17" t="s">
        <v>1522</v>
      </c>
    </row>
    <row r="903" spans="1:16" s="3" customFormat="1" ht="112.5">
      <c r="A903" s="14" t="str">
        <f>IF(D903="","",COUNTA($D$20:D903)&amp;"")</f>
        <v>726</v>
      </c>
      <c r="B903" s="13" t="s">
        <v>4304</v>
      </c>
      <c r="C903" s="13" t="s">
        <v>4305</v>
      </c>
      <c r="D903" s="13" t="s">
        <v>269</v>
      </c>
      <c r="E903" s="13" t="s">
        <v>270</v>
      </c>
      <c r="F903" s="16" t="s">
        <v>4306</v>
      </c>
      <c r="G903" s="15">
        <v>7000</v>
      </c>
      <c r="H903" s="15">
        <v>1500</v>
      </c>
      <c r="I903" s="13" t="s">
        <v>287</v>
      </c>
      <c r="J903" s="13" t="s">
        <v>288</v>
      </c>
      <c r="K903" s="13" t="s">
        <v>148</v>
      </c>
      <c r="L903" s="20" t="s">
        <v>90</v>
      </c>
      <c r="M903" s="17" t="s">
        <v>4307</v>
      </c>
      <c r="N903" s="17" t="s">
        <v>4308</v>
      </c>
      <c r="O903" s="17" t="s">
        <v>4309</v>
      </c>
      <c r="P903" s="17" t="s">
        <v>1522</v>
      </c>
    </row>
    <row r="904" spans="1:16" s="3" customFormat="1" ht="157.5">
      <c r="A904" s="14" t="str">
        <f>IF(D904="","",COUNTA($D$20:D904)&amp;"")</f>
        <v>727</v>
      </c>
      <c r="B904" s="13" t="s">
        <v>4310</v>
      </c>
      <c r="C904" s="13" t="s">
        <v>4311</v>
      </c>
      <c r="D904" s="13" t="s">
        <v>240</v>
      </c>
      <c r="E904" s="13" t="s">
        <v>47</v>
      </c>
      <c r="F904" s="16" t="s">
        <v>4312</v>
      </c>
      <c r="G904" s="15">
        <v>6063.43</v>
      </c>
      <c r="H904" s="15">
        <v>3000</v>
      </c>
      <c r="I904" s="13" t="s">
        <v>147</v>
      </c>
      <c r="J904" s="13" t="s">
        <v>38</v>
      </c>
      <c r="K904" s="13" t="s">
        <v>148</v>
      </c>
      <c r="L904" s="19">
        <v>45261</v>
      </c>
      <c r="M904" s="17" t="s">
        <v>4313</v>
      </c>
      <c r="N904" s="17" t="s">
        <v>4314</v>
      </c>
      <c r="O904" s="17" t="s">
        <v>4315</v>
      </c>
      <c r="P904" s="17" t="s">
        <v>4316</v>
      </c>
    </row>
    <row r="905" spans="1:16" s="3" customFormat="1" ht="157.5">
      <c r="A905" s="14" t="str">
        <f>IF(D905="","",COUNTA($D$20:D905)&amp;"")</f>
        <v>728</v>
      </c>
      <c r="B905" s="13" t="s">
        <v>4317</v>
      </c>
      <c r="C905" s="13" t="s">
        <v>1912</v>
      </c>
      <c r="D905" s="13" t="s">
        <v>783</v>
      </c>
      <c r="E905" s="13" t="s">
        <v>270</v>
      </c>
      <c r="F905" s="16" t="s">
        <v>4318</v>
      </c>
      <c r="G905" s="15">
        <v>5000</v>
      </c>
      <c r="H905" s="15">
        <v>1400</v>
      </c>
      <c r="I905" s="13" t="s">
        <v>287</v>
      </c>
      <c r="J905" s="13" t="s">
        <v>38</v>
      </c>
      <c r="K905" s="13" t="s">
        <v>148</v>
      </c>
      <c r="L905" s="19">
        <v>45261</v>
      </c>
      <c r="M905" s="17" t="s">
        <v>4319</v>
      </c>
      <c r="N905" s="17" t="s">
        <v>4320</v>
      </c>
      <c r="O905" s="17" t="s">
        <v>4321</v>
      </c>
      <c r="P905" s="17" t="s">
        <v>4322</v>
      </c>
    </row>
    <row r="906" spans="1:16" s="3" customFormat="1" ht="22.5">
      <c r="A906" s="14" t="str">
        <f>IF(D906="","",COUNTA($D$20:D906)&amp;"")</f>
        <v/>
      </c>
      <c r="B906" s="13" t="s">
        <v>26</v>
      </c>
      <c r="C906" s="13">
        <f>C910+C930+C942</f>
        <v>32</v>
      </c>
      <c r="D906" s="13"/>
      <c r="E906" s="13"/>
      <c r="F906" s="13"/>
      <c r="G906" s="15">
        <f>G910+G930+G942</f>
        <v>1392229.88</v>
      </c>
      <c r="H906" s="15">
        <f>H910+H930+H942</f>
        <v>168003</v>
      </c>
      <c r="I906" s="13"/>
      <c r="J906" s="13"/>
      <c r="K906" s="13"/>
      <c r="L906" s="13"/>
      <c r="M906" s="13"/>
      <c r="N906" s="13"/>
      <c r="O906" s="13"/>
      <c r="P906" s="13"/>
    </row>
    <row r="907" spans="1:16" s="3" customFormat="1" ht="22.5">
      <c r="A907" s="14"/>
      <c r="B907" s="13" t="s">
        <v>27</v>
      </c>
      <c r="C907" s="13">
        <f>C911+C931+C943</f>
        <v>8</v>
      </c>
      <c r="D907" s="13"/>
      <c r="E907" s="13"/>
      <c r="F907" s="13"/>
      <c r="G907" s="15">
        <f>G911+G931+G943</f>
        <v>365477</v>
      </c>
      <c r="H907" s="15">
        <f>H911+H931+H943</f>
        <v>22703</v>
      </c>
      <c r="I907" s="13"/>
      <c r="J907" s="13"/>
      <c r="K907" s="13"/>
      <c r="L907" s="13"/>
      <c r="M907" s="13"/>
      <c r="N907" s="13"/>
      <c r="O907" s="13"/>
      <c r="P907" s="13"/>
    </row>
    <row r="908" spans="1:16" s="3" customFormat="1" ht="22.5">
      <c r="A908" s="14"/>
      <c r="B908" s="13" t="s">
        <v>28</v>
      </c>
      <c r="C908" s="13">
        <f>C915+C934+C947</f>
        <v>20</v>
      </c>
      <c r="D908" s="13"/>
      <c r="E908" s="13"/>
      <c r="F908" s="13"/>
      <c r="G908" s="15">
        <f>G915+G934+G947</f>
        <v>927446.38</v>
      </c>
      <c r="H908" s="15">
        <f>H915+H934+H947</f>
        <v>84300</v>
      </c>
      <c r="I908" s="13"/>
      <c r="J908" s="13"/>
      <c r="K908" s="13"/>
      <c r="L908" s="13"/>
      <c r="M908" s="13"/>
      <c r="N908" s="13"/>
      <c r="O908" s="13"/>
      <c r="P908" s="13"/>
    </row>
    <row r="909" spans="1:16" s="3" customFormat="1" ht="22.5">
      <c r="A909" s="14"/>
      <c r="B909" s="13" t="s">
        <v>29</v>
      </c>
      <c r="C909" s="13">
        <f>C927+C940+C952</f>
        <v>4</v>
      </c>
      <c r="D909" s="13"/>
      <c r="E909" s="13"/>
      <c r="F909" s="13"/>
      <c r="G909" s="15">
        <f>G927+G940+G952</f>
        <v>99306.50</v>
      </c>
      <c r="H909" s="15">
        <f>H927+H940+H952</f>
        <v>61000</v>
      </c>
      <c r="I909" s="13"/>
      <c r="J909" s="13"/>
      <c r="K909" s="13"/>
      <c r="L909" s="13"/>
      <c r="M909" s="13"/>
      <c r="N909" s="13"/>
      <c r="O909" s="13"/>
      <c r="P909" s="13"/>
    </row>
    <row r="910" spans="1:16" s="3" customFormat="1" ht="22.5">
      <c r="A910" s="14" t="str">
        <f>IF(D910="","",COUNTA($D$20:D910)&amp;"")</f>
        <v/>
      </c>
      <c r="B910" s="13" t="s">
        <v>4323</v>
      </c>
      <c r="C910" s="13">
        <f>C911+C915+C927</f>
        <v>16</v>
      </c>
      <c r="D910" s="13"/>
      <c r="E910" s="13"/>
      <c r="F910" s="13"/>
      <c r="G910" s="15">
        <f>G911+G915+G927</f>
        <v>979005.88</v>
      </c>
      <c r="H910" s="15">
        <f>H911+H915+H927</f>
        <v>49328</v>
      </c>
      <c r="I910" s="13"/>
      <c r="J910" s="13"/>
      <c r="K910" s="13"/>
      <c r="L910" s="13"/>
      <c r="M910" s="13"/>
      <c r="N910" s="13"/>
      <c r="O910" s="13"/>
      <c r="P910" s="13"/>
    </row>
    <row r="911" spans="1:16" s="3" customFormat="1" ht="22.5">
      <c r="A911" s="14" t="str">
        <f>IF(D911="","",COUNTA($D$20:D911)&amp;"")</f>
        <v/>
      </c>
      <c r="B911" s="13" t="s">
        <v>27</v>
      </c>
      <c r="C911" s="13">
        <f>COUNTA(C912:C914)</f>
        <v>3</v>
      </c>
      <c r="D911" s="13"/>
      <c r="E911" s="13"/>
      <c r="F911" s="13"/>
      <c r="G911" s="15">
        <f>SUM(G912:G914)</f>
        <v>263293</v>
      </c>
      <c r="H911" s="15">
        <f>SUM(H912:H914)</f>
        <v>10328</v>
      </c>
      <c r="I911" s="13"/>
      <c r="J911" s="13"/>
      <c r="K911" s="13"/>
      <c r="L911" s="13"/>
      <c r="M911" s="13"/>
      <c r="N911" s="13"/>
      <c r="O911" s="13"/>
      <c r="P911" s="13"/>
    </row>
    <row r="912" spans="1:16" s="3" customFormat="1" ht="90">
      <c r="A912" s="14" t="str">
        <f>IF(D912="","",COUNTA($D$20:D912)&amp;"")</f>
        <v>729</v>
      </c>
      <c r="B912" s="13" t="s">
        <v>4324</v>
      </c>
      <c r="C912" s="13" t="s">
        <v>383</v>
      </c>
      <c r="D912" s="13" t="s">
        <v>3571</v>
      </c>
      <c r="E912" s="13" t="s">
        <v>4325</v>
      </c>
      <c r="F912" s="16" t="s">
        <v>4326</v>
      </c>
      <c r="G912" s="15">
        <v>250429</v>
      </c>
      <c r="H912" s="15">
        <v>5000</v>
      </c>
      <c r="I912" s="13" t="s">
        <v>78</v>
      </c>
      <c r="J912" s="13" t="s">
        <v>822</v>
      </c>
      <c r="K912" s="13" t="s">
        <v>39</v>
      </c>
      <c r="L912" s="20">
        <v>45231</v>
      </c>
      <c r="M912" s="20" t="s">
        <v>4327</v>
      </c>
      <c r="N912" s="20" t="s">
        <v>4328</v>
      </c>
      <c r="O912" s="20" t="s">
        <v>1499</v>
      </c>
      <c r="P912" s="20" t="s">
        <v>4329</v>
      </c>
    </row>
    <row r="913" spans="1:16" s="3" customFormat="1" ht="90">
      <c r="A913" s="14" t="str">
        <f>IF(D913="","",COUNTA($D$20:D913)&amp;"")</f>
        <v>730</v>
      </c>
      <c r="B913" s="13" t="s">
        <v>4330</v>
      </c>
      <c r="C913" s="13" t="s">
        <v>383</v>
      </c>
      <c r="D913" s="13" t="s">
        <v>384</v>
      </c>
      <c r="E913" s="13" t="s">
        <v>385</v>
      </c>
      <c r="F913" s="16" t="s">
        <v>4331</v>
      </c>
      <c r="G913" s="15">
        <v>7554</v>
      </c>
      <c r="H913" s="15">
        <v>4000</v>
      </c>
      <c r="I913" s="15" t="s">
        <v>321</v>
      </c>
      <c r="J913" s="13" t="s">
        <v>1265</v>
      </c>
      <c r="K913" s="13" t="s">
        <v>39</v>
      </c>
      <c r="L913" s="20">
        <v>45078</v>
      </c>
      <c r="M913" s="20" t="s">
        <v>4332</v>
      </c>
      <c r="N913" s="20" t="s">
        <v>4333</v>
      </c>
      <c r="O913" s="20" t="s">
        <v>4334</v>
      </c>
      <c r="P913" s="20" t="s">
        <v>3231</v>
      </c>
    </row>
    <row r="914" spans="1:16" s="3" customFormat="1" ht="90">
      <c r="A914" s="14" t="str">
        <f>IF(D914="","",COUNTA($D$20:D914)&amp;"")</f>
        <v>731</v>
      </c>
      <c r="B914" s="13" t="s">
        <v>4335</v>
      </c>
      <c r="C914" s="13" t="s">
        <v>4336</v>
      </c>
      <c r="D914" s="13" t="s">
        <v>791</v>
      </c>
      <c r="E914" s="13" t="s">
        <v>66</v>
      </c>
      <c r="F914" s="16" t="s">
        <v>4337</v>
      </c>
      <c r="G914" s="15">
        <v>5310</v>
      </c>
      <c r="H914" s="15">
        <v>1328</v>
      </c>
      <c r="I914" s="15" t="s">
        <v>68</v>
      </c>
      <c r="J914" s="13" t="s">
        <v>707</v>
      </c>
      <c r="K914" s="13" t="s">
        <v>39</v>
      </c>
      <c r="L914" s="20">
        <v>45170</v>
      </c>
      <c r="M914" s="20" t="s">
        <v>4338</v>
      </c>
      <c r="N914" s="20" t="s">
        <v>4339</v>
      </c>
      <c r="O914" s="20" t="s">
        <v>4340</v>
      </c>
      <c r="P914" s="17" t="s">
        <v>834</v>
      </c>
    </row>
    <row r="915" spans="1:16" s="3" customFormat="1" ht="22.5">
      <c r="A915" s="14" t="str">
        <f>IF(D915="","",COUNTA($D$20:D915)&amp;"")</f>
        <v/>
      </c>
      <c r="B915" s="13" t="s">
        <v>28</v>
      </c>
      <c r="C915" s="13">
        <f>COUNTA(C916:C926)</f>
        <v>11</v>
      </c>
      <c r="D915" s="13"/>
      <c r="E915" s="13"/>
      <c r="F915" s="13"/>
      <c r="G915" s="15">
        <f>SUM(G916:G926)</f>
        <v>699565.38</v>
      </c>
      <c r="H915" s="15">
        <f>SUM(H916:H926)</f>
        <v>33000</v>
      </c>
      <c r="I915" s="15"/>
      <c r="J915" s="13"/>
      <c r="K915" s="13"/>
      <c r="L915" s="13"/>
      <c r="M915" s="13"/>
      <c r="N915" s="13"/>
      <c r="O915" s="13"/>
      <c r="P915" s="13"/>
    </row>
    <row r="916" spans="1:16" s="3" customFormat="1" ht="112.5">
      <c r="A916" s="14" t="str">
        <f>IF(D916="","",COUNTA($D$20:D916)&amp;"")</f>
        <v>732</v>
      </c>
      <c r="B916" s="13" t="s">
        <v>4341</v>
      </c>
      <c r="C916" s="13" t="s">
        <v>343</v>
      </c>
      <c r="D916" s="13" t="s">
        <v>344</v>
      </c>
      <c r="E916" s="13" t="s">
        <v>345</v>
      </c>
      <c r="F916" s="16" t="s">
        <v>4342</v>
      </c>
      <c r="G916" s="15">
        <v>148661</v>
      </c>
      <c r="H916" s="15">
        <v>5000</v>
      </c>
      <c r="I916" s="13" t="s">
        <v>489</v>
      </c>
      <c r="J916" s="13" t="s">
        <v>801</v>
      </c>
      <c r="K916" s="13" t="s">
        <v>771</v>
      </c>
      <c r="L916" s="20" t="s">
        <v>90</v>
      </c>
      <c r="M916" s="17" t="s">
        <v>4343</v>
      </c>
      <c r="N916" s="17" t="s">
        <v>4344</v>
      </c>
      <c r="O916" s="17" t="s">
        <v>4345</v>
      </c>
      <c r="P916" s="17" t="s">
        <v>4346</v>
      </c>
    </row>
    <row r="917" spans="1:16" s="3" customFormat="1" ht="112.5">
      <c r="A917" s="14" t="str">
        <f>IF(D917="","",COUNTA($D$20:D917)&amp;"")</f>
        <v>733</v>
      </c>
      <c r="B917" s="13" t="s">
        <v>4347</v>
      </c>
      <c r="C917" s="13" t="s">
        <v>314</v>
      </c>
      <c r="D917" s="13" t="s">
        <v>315</v>
      </c>
      <c r="E917" s="13" t="s">
        <v>117</v>
      </c>
      <c r="F917" s="16" t="s">
        <v>4348</v>
      </c>
      <c r="G917" s="15">
        <v>121694.38</v>
      </c>
      <c r="H917" s="15">
        <v>8000</v>
      </c>
      <c r="I917" s="13" t="s">
        <v>130</v>
      </c>
      <c r="J917" s="13" t="s">
        <v>38</v>
      </c>
      <c r="K917" s="13" t="s">
        <v>131</v>
      </c>
      <c r="L917" s="20" t="s">
        <v>90</v>
      </c>
      <c r="M917" s="17" t="s">
        <v>4349</v>
      </c>
      <c r="N917" s="17" t="s">
        <v>4350</v>
      </c>
      <c r="O917" s="17" t="s">
        <v>4351</v>
      </c>
      <c r="P917" s="17" t="s">
        <v>4352</v>
      </c>
    </row>
    <row r="918" spans="1:16" s="3" customFormat="1" ht="135">
      <c r="A918" s="14" t="str">
        <f>IF(D918="","",COUNTA($D$20:D918)&amp;"")</f>
        <v>734</v>
      </c>
      <c r="B918" s="13" t="s">
        <v>4353</v>
      </c>
      <c r="C918" s="13" t="s">
        <v>343</v>
      </c>
      <c r="D918" s="13" t="s">
        <v>344</v>
      </c>
      <c r="E918" s="13" t="s">
        <v>345</v>
      </c>
      <c r="F918" s="16" t="s">
        <v>4354</v>
      </c>
      <c r="G918" s="15">
        <v>117374</v>
      </c>
      <c r="H918" s="15">
        <v>5000</v>
      </c>
      <c r="I918" s="13" t="s">
        <v>272</v>
      </c>
      <c r="J918" s="13" t="s">
        <v>169</v>
      </c>
      <c r="K918" s="13" t="s">
        <v>4355</v>
      </c>
      <c r="L918" s="20" t="s">
        <v>90</v>
      </c>
      <c r="M918" s="17" t="s">
        <v>4356</v>
      </c>
      <c r="N918" s="17" t="s">
        <v>4357</v>
      </c>
      <c r="O918" s="17" t="s">
        <v>4358</v>
      </c>
      <c r="P918" s="17" t="s">
        <v>4359</v>
      </c>
    </row>
    <row r="919" spans="1:16" s="3" customFormat="1" ht="157.5">
      <c r="A919" s="14" t="str">
        <f>IF(D919="","",COUNTA($D$20:D919)&amp;"")</f>
        <v>735</v>
      </c>
      <c r="B919" s="13" t="s">
        <v>4360</v>
      </c>
      <c r="C919" s="13" t="s">
        <v>343</v>
      </c>
      <c r="D919" s="13" t="s">
        <v>344</v>
      </c>
      <c r="E919" s="13" t="s">
        <v>345</v>
      </c>
      <c r="F919" s="16" t="s">
        <v>4361</v>
      </c>
      <c r="G919" s="15">
        <v>112807</v>
      </c>
      <c r="H919" s="15">
        <v>5000</v>
      </c>
      <c r="I919" s="13" t="s">
        <v>253</v>
      </c>
      <c r="J919" s="13" t="s">
        <v>169</v>
      </c>
      <c r="K919" s="13" t="s">
        <v>445</v>
      </c>
      <c r="L919" s="20" t="s">
        <v>90</v>
      </c>
      <c r="M919" s="17" t="s">
        <v>4362</v>
      </c>
      <c r="N919" s="17" t="s">
        <v>4363</v>
      </c>
      <c r="O919" s="17" t="s">
        <v>4364</v>
      </c>
      <c r="P919" s="17" t="s">
        <v>4365</v>
      </c>
    </row>
    <row r="920" spans="1:16" s="3" customFormat="1" ht="45">
      <c r="A920" s="14" t="str">
        <f>IF(D920="","",COUNTA($D$20:D920)&amp;"")</f>
        <v>736</v>
      </c>
      <c r="B920" s="13" t="s">
        <v>4366</v>
      </c>
      <c r="C920" s="13" t="s">
        <v>343</v>
      </c>
      <c r="D920" s="13" t="s">
        <v>344</v>
      </c>
      <c r="E920" s="13" t="s">
        <v>345</v>
      </c>
      <c r="F920" s="16" t="s">
        <v>4367</v>
      </c>
      <c r="G920" s="15">
        <v>96854</v>
      </c>
      <c r="H920" s="15">
        <v>1000</v>
      </c>
      <c r="I920" s="13" t="s">
        <v>119</v>
      </c>
      <c r="J920" s="13" t="s">
        <v>169</v>
      </c>
      <c r="K920" s="13" t="s">
        <v>445</v>
      </c>
      <c r="L920" s="20" t="s">
        <v>90</v>
      </c>
      <c r="M920" s="17" t="s">
        <v>4368</v>
      </c>
      <c r="N920" s="17" t="s">
        <v>4369</v>
      </c>
      <c r="O920" s="17" t="s">
        <v>4370</v>
      </c>
      <c r="P920" s="17" t="s">
        <v>3035</v>
      </c>
    </row>
    <row r="921" spans="1:16" s="3" customFormat="1" ht="45">
      <c r="A921" s="14" t="str">
        <f>IF(D921="","",COUNTA($D$20:D921)&amp;"")</f>
        <v>737</v>
      </c>
      <c r="B921" s="13" t="s">
        <v>4371</v>
      </c>
      <c r="C921" s="13" t="s">
        <v>343</v>
      </c>
      <c r="D921" s="13" t="s">
        <v>344</v>
      </c>
      <c r="E921" s="13" t="s">
        <v>345</v>
      </c>
      <c r="F921" s="16" t="s">
        <v>4372</v>
      </c>
      <c r="G921" s="15">
        <v>24719</v>
      </c>
      <c r="H921" s="15">
        <v>1000</v>
      </c>
      <c r="I921" s="13" t="s">
        <v>2554</v>
      </c>
      <c r="J921" s="13" t="s">
        <v>169</v>
      </c>
      <c r="K921" s="13" t="s">
        <v>4373</v>
      </c>
      <c r="L921" s="20" t="s">
        <v>90</v>
      </c>
      <c r="M921" s="17" t="s">
        <v>4374</v>
      </c>
      <c r="N921" s="17" t="s">
        <v>1464</v>
      </c>
      <c r="O921" s="17" t="s">
        <v>4375</v>
      </c>
      <c r="P921" s="17" t="s">
        <v>4376</v>
      </c>
    </row>
    <row r="922" spans="1:16" s="3" customFormat="1" ht="45">
      <c r="A922" s="14" t="str">
        <f>IF(D922="","",COUNTA($D$20:D922)&amp;"")</f>
        <v>738</v>
      </c>
      <c r="B922" s="13" t="s">
        <v>4377</v>
      </c>
      <c r="C922" s="13" t="s">
        <v>343</v>
      </c>
      <c r="D922" s="13" t="s">
        <v>344</v>
      </c>
      <c r="E922" s="13" t="s">
        <v>345</v>
      </c>
      <c r="F922" s="16" t="s">
        <v>4378</v>
      </c>
      <c r="G922" s="15">
        <v>20526</v>
      </c>
      <c r="H922" s="15">
        <v>1000</v>
      </c>
      <c r="I922" s="13" t="s">
        <v>2554</v>
      </c>
      <c r="J922" s="13" t="s">
        <v>169</v>
      </c>
      <c r="K922" s="13" t="s">
        <v>4379</v>
      </c>
      <c r="L922" s="20" t="s">
        <v>90</v>
      </c>
      <c r="M922" s="17" t="s">
        <v>4380</v>
      </c>
      <c r="N922" s="17" t="s">
        <v>4381</v>
      </c>
      <c r="O922" s="17" t="s">
        <v>2097</v>
      </c>
      <c r="P922" s="17" t="s">
        <v>4382</v>
      </c>
    </row>
    <row r="923" spans="1:16" s="3" customFormat="1" ht="45">
      <c r="A923" s="14" t="str">
        <f>IF(D923="","",COUNTA($D$20:D923)&amp;"")</f>
        <v>739</v>
      </c>
      <c r="B923" s="13" t="s">
        <v>4383</v>
      </c>
      <c r="C923" s="13" t="s">
        <v>343</v>
      </c>
      <c r="D923" s="13" t="s">
        <v>344</v>
      </c>
      <c r="E923" s="13" t="s">
        <v>345</v>
      </c>
      <c r="F923" s="16" t="s">
        <v>4384</v>
      </c>
      <c r="G923" s="15">
        <v>18693</v>
      </c>
      <c r="H923" s="15">
        <v>1000</v>
      </c>
      <c r="I923" s="13" t="s">
        <v>2554</v>
      </c>
      <c r="J923" s="13" t="s">
        <v>169</v>
      </c>
      <c r="K923" s="13" t="s">
        <v>4373</v>
      </c>
      <c r="L923" s="20" t="s">
        <v>90</v>
      </c>
      <c r="M923" s="17" t="s">
        <v>4385</v>
      </c>
      <c r="N923" s="17" t="s">
        <v>4374</v>
      </c>
      <c r="O923" s="17" t="s">
        <v>4375</v>
      </c>
      <c r="P923" s="17" t="s">
        <v>4376</v>
      </c>
    </row>
    <row r="924" spans="1:16" s="3" customFormat="1" ht="45">
      <c r="A924" s="14" t="str">
        <f>IF(D924="","",COUNTA($D$20:D924)&amp;"")</f>
        <v>740</v>
      </c>
      <c r="B924" s="13" t="s">
        <v>4386</v>
      </c>
      <c r="C924" s="13" t="s">
        <v>866</v>
      </c>
      <c r="D924" s="13" t="s">
        <v>2346</v>
      </c>
      <c r="E924" s="13" t="s">
        <v>270</v>
      </c>
      <c r="F924" s="16" t="s">
        <v>4387</v>
      </c>
      <c r="G924" s="15">
        <v>18211</v>
      </c>
      <c r="H924" s="15">
        <v>2000</v>
      </c>
      <c r="I924" s="13" t="s">
        <v>88</v>
      </c>
      <c r="J924" s="13" t="s">
        <v>801</v>
      </c>
      <c r="K924" s="13" t="s">
        <v>377</v>
      </c>
      <c r="L924" s="20" t="s">
        <v>90</v>
      </c>
      <c r="M924" s="17" t="s">
        <v>4388</v>
      </c>
      <c r="N924" s="17" t="s">
        <v>4389</v>
      </c>
      <c r="O924" s="17" t="s">
        <v>4390</v>
      </c>
      <c r="P924" s="17" t="s">
        <v>4391</v>
      </c>
    </row>
    <row r="925" spans="1:16" s="3" customFormat="1" ht="67.5">
      <c r="A925" s="14" t="str">
        <f>IF(D925="","",COUNTA($D$20:D925)&amp;"")</f>
        <v>741</v>
      </c>
      <c r="B925" s="13" t="s">
        <v>4392</v>
      </c>
      <c r="C925" s="13" t="s">
        <v>343</v>
      </c>
      <c r="D925" s="13" t="s">
        <v>344</v>
      </c>
      <c r="E925" s="13" t="s">
        <v>345</v>
      </c>
      <c r="F925" s="16" t="s">
        <v>4393</v>
      </c>
      <c r="G925" s="15">
        <v>14736</v>
      </c>
      <c r="H925" s="15">
        <v>1000</v>
      </c>
      <c r="I925" s="13" t="s">
        <v>438</v>
      </c>
      <c r="J925" s="13" t="s">
        <v>169</v>
      </c>
      <c r="K925" s="13" t="s">
        <v>445</v>
      </c>
      <c r="L925" s="20" t="s">
        <v>90</v>
      </c>
      <c r="M925" s="17" t="s">
        <v>4394</v>
      </c>
      <c r="N925" s="17" t="s">
        <v>4395</v>
      </c>
      <c r="O925" s="17" t="s">
        <v>4395</v>
      </c>
      <c r="P925" s="17" t="s">
        <v>3035</v>
      </c>
    </row>
    <row r="926" spans="1:16" s="3" customFormat="1" ht="45">
      <c r="A926" s="14" t="str">
        <f>IF(D926="","",COUNTA($D$20:D926)&amp;"")</f>
        <v>742</v>
      </c>
      <c r="B926" s="13" t="s">
        <v>4396</v>
      </c>
      <c r="C926" s="13" t="s">
        <v>4269</v>
      </c>
      <c r="D926" s="13" t="s">
        <v>722</v>
      </c>
      <c r="E926" s="13" t="s">
        <v>145</v>
      </c>
      <c r="F926" s="16" t="s">
        <v>4397</v>
      </c>
      <c r="G926" s="15">
        <v>5290</v>
      </c>
      <c r="H926" s="15">
        <v>3000</v>
      </c>
      <c r="I926" s="13" t="s">
        <v>88</v>
      </c>
      <c r="J926" s="13" t="s">
        <v>707</v>
      </c>
      <c r="K926" s="13" t="s">
        <v>524</v>
      </c>
      <c r="L926" s="20" t="s">
        <v>90</v>
      </c>
      <c r="M926" s="17" t="s">
        <v>4398</v>
      </c>
      <c r="N926" s="20" t="s">
        <v>1573</v>
      </c>
      <c r="O926" s="20" t="s">
        <v>1574</v>
      </c>
      <c r="P926" s="20" t="s">
        <v>1575</v>
      </c>
    </row>
    <row r="927" spans="1:16" s="3" customFormat="1" ht="22.5">
      <c r="A927" s="14" t="str">
        <f>IF(D927="","",COUNTA($D$20:D927)&amp;"")</f>
        <v/>
      </c>
      <c r="B927" s="13" t="s">
        <v>29</v>
      </c>
      <c r="C927" s="13">
        <f>COUNTA(C928:C929)</f>
        <v>2</v>
      </c>
      <c r="D927" s="13"/>
      <c r="E927" s="13"/>
      <c r="F927" s="13"/>
      <c r="G927" s="15">
        <f>SUM(G928:G929)</f>
        <v>16147.50</v>
      </c>
      <c r="H927" s="15">
        <f>SUM(H928:H929)</f>
        <v>6000</v>
      </c>
      <c r="I927" s="13"/>
      <c r="J927" s="13"/>
      <c r="K927" s="13"/>
      <c r="L927" s="13"/>
      <c r="M927" s="13"/>
      <c r="N927" s="13"/>
      <c r="O927" s="13"/>
      <c r="P927" s="13"/>
    </row>
    <row r="928" spans="1:16" s="3" customFormat="1" ht="67.5">
      <c r="A928" s="14" t="str">
        <f>IF(D928="","",COUNTA($D$20:D928)&amp;"")</f>
        <v>743</v>
      </c>
      <c r="B928" s="13" t="s">
        <v>4399</v>
      </c>
      <c r="C928" s="13" t="s">
        <v>4400</v>
      </c>
      <c r="D928" s="13" t="s">
        <v>2346</v>
      </c>
      <c r="E928" s="13" t="s">
        <v>230</v>
      </c>
      <c r="F928" s="16" t="s">
        <v>4401</v>
      </c>
      <c r="G928" s="15">
        <v>10147.50</v>
      </c>
      <c r="H928" s="15">
        <v>3000</v>
      </c>
      <c r="I928" s="13" t="s">
        <v>287</v>
      </c>
      <c r="J928" s="13" t="s">
        <v>38</v>
      </c>
      <c r="K928" s="13" t="s">
        <v>148</v>
      </c>
      <c r="L928" s="20">
        <v>45261</v>
      </c>
      <c r="M928" s="17" t="s">
        <v>4402</v>
      </c>
      <c r="N928" s="17" t="s">
        <v>4403</v>
      </c>
      <c r="O928" s="17" t="s">
        <v>4404</v>
      </c>
      <c r="P928" s="17" t="s">
        <v>4405</v>
      </c>
    </row>
    <row r="929" spans="1:16" s="3" customFormat="1" ht="90">
      <c r="A929" s="14" t="str">
        <f>IF(D929="","",COUNTA($D$20:D929)&amp;"")</f>
        <v>744</v>
      </c>
      <c r="B929" s="13" t="s">
        <v>4406</v>
      </c>
      <c r="C929" s="13" t="s">
        <v>457</v>
      </c>
      <c r="D929" s="13" t="s">
        <v>2346</v>
      </c>
      <c r="E929" s="13" t="s">
        <v>270</v>
      </c>
      <c r="F929" s="16" t="s">
        <v>4407</v>
      </c>
      <c r="G929" s="15">
        <v>6000</v>
      </c>
      <c r="H929" s="15">
        <v>3000</v>
      </c>
      <c r="I929" s="13" t="s">
        <v>287</v>
      </c>
      <c r="J929" s="13" t="s">
        <v>707</v>
      </c>
      <c r="K929" s="13" t="s">
        <v>148</v>
      </c>
      <c r="L929" s="20" t="s">
        <v>90</v>
      </c>
      <c r="M929" s="17" t="s">
        <v>4408</v>
      </c>
      <c r="N929" s="17" t="s">
        <v>4409</v>
      </c>
      <c r="O929" s="17" t="s">
        <v>4410</v>
      </c>
      <c r="P929" s="17" t="s">
        <v>4411</v>
      </c>
    </row>
    <row r="930" spans="1:16" s="3" customFormat="1" ht="22.5">
      <c r="A930" s="14" t="str">
        <f>IF(D930="","",COUNTA($D$20:D930)&amp;"")</f>
        <v/>
      </c>
      <c r="B930" s="13" t="s">
        <v>4412</v>
      </c>
      <c r="C930" s="13">
        <f>C931+C934+C940</f>
        <v>8</v>
      </c>
      <c r="D930" s="13"/>
      <c r="E930" s="13"/>
      <c r="F930" s="13"/>
      <c r="G930" s="15">
        <f>G931+G934+G940</f>
        <v>135060</v>
      </c>
      <c r="H930" s="15">
        <f>H931+H934+H940</f>
        <v>50000</v>
      </c>
      <c r="I930" s="13"/>
      <c r="J930" s="13"/>
      <c r="K930" s="13"/>
      <c r="L930" s="13"/>
      <c r="M930" s="13"/>
      <c r="N930" s="13"/>
      <c r="O930" s="13"/>
      <c r="P930" s="13"/>
    </row>
    <row r="931" spans="1:16" s="3" customFormat="1" ht="22.5">
      <c r="A931" s="14" t="str">
        <f>IF(D931="","",COUNTA($D$20:D931)&amp;"")</f>
        <v/>
      </c>
      <c r="B931" s="13" t="s">
        <v>27</v>
      </c>
      <c r="C931" s="13">
        <f>COUNTA(C932:C933)</f>
        <v>2</v>
      </c>
      <c r="D931" s="13"/>
      <c r="E931" s="13"/>
      <c r="F931" s="13"/>
      <c r="G931" s="15">
        <f>SUM(G932:G933)</f>
        <v>13914</v>
      </c>
      <c r="H931" s="15">
        <f>SUM(H932:H933)</f>
        <v>4000</v>
      </c>
      <c r="I931" s="13"/>
      <c r="J931" s="13"/>
      <c r="K931" s="13"/>
      <c r="L931" s="13"/>
      <c r="M931" s="13"/>
      <c r="N931" s="13"/>
      <c r="O931" s="13"/>
      <c r="P931" s="13"/>
    </row>
    <row r="932" spans="1:16" s="3" customFormat="1" ht="67.5">
      <c r="A932" s="14" t="str">
        <f>IF(D932="","",COUNTA($D$20:D932)&amp;"")</f>
        <v>745</v>
      </c>
      <c r="B932" s="13" t="s">
        <v>4413</v>
      </c>
      <c r="C932" s="13" t="s">
        <v>4414</v>
      </c>
      <c r="D932" s="13" t="s">
        <v>2346</v>
      </c>
      <c r="E932" s="13" t="s">
        <v>230</v>
      </c>
      <c r="F932" s="16" t="s">
        <v>4415</v>
      </c>
      <c r="G932" s="15">
        <v>8000</v>
      </c>
      <c r="H932" s="15">
        <v>3200</v>
      </c>
      <c r="I932" s="13" t="s">
        <v>321</v>
      </c>
      <c r="J932" s="13" t="s">
        <v>1265</v>
      </c>
      <c r="K932" s="13" t="s">
        <v>39</v>
      </c>
      <c r="L932" s="19">
        <v>44986</v>
      </c>
      <c r="M932" s="19" t="s">
        <v>39</v>
      </c>
      <c r="N932" s="19" t="s">
        <v>4416</v>
      </c>
      <c r="O932" s="19" t="s">
        <v>4417</v>
      </c>
      <c r="P932" s="19" t="s">
        <v>4418</v>
      </c>
    </row>
    <row r="933" spans="1:16" s="3" customFormat="1" ht="67.5">
      <c r="A933" s="14" t="str">
        <f>IF(D933="","",COUNTA($D$20:D933)&amp;"")</f>
        <v>746</v>
      </c>
      <c r="B933" s="13" t="s">
        <v>4419</v>
      </c>
      <c r="C933" s="13" t="s">
        <v>4414</v>
      </c>
      <c r="D933" s="13" t="s">
        <v>2346</v>
      </c>
      <c r="E933" s="13" t="s">
        <v>230</v>
      </c>
      <c r="F933" s="16" t="s">
        <v>4420</v>
      </c>
      <c r="G933" s="15">
        <v>5914</v>
      </c>
      <c r="H933" s="15">
        <v>800</v>
      </c>
      <c r="I933" s="15" t="s">
        <v>321</v>
      </c>
      <c r="J933" s="13" t="s">
        <v>38</v>
      </c>
      <c r="K933" s="13" t="s">
        <v>39</v>
      </c>
      <c r="L933" s="20">
        <v>45170</v>
      </c>
      <c r="M933" s="20" t="s">
        <v>1282</v>
      </c>
      <c r="N933" s="20" t="s">
        <v>1282</v>
      </c>
      <c r="O933" s="20" t="s">
        <v>1282</v>
      </c>
      <c r="P933" s="20" t="s">
        <v>39</v>
      </c>
    </row>
    <row r="934" spans="1:16" s="3" customFormat="1" ht="22.5">
      <c r="A934" s="14" t="str">
        <f>IF(D934="","",COUNTA($D$20:D934)&amp;"")</f>
        <v/>
      </c>
      <c r="B934" s="13" t="s">
        <v>28</v>
      </c>
      <c r="C934" s="13">
        <f>COUNTA(C935:C939)</f>
        <v>5</v>
      </c>
      <c r="D934" s="13"/>
      <c r="E934" s="13"/>
      <c r="F934" s="13"/>
      <c r="G934" s="15">
        <f>SUM(G935:G939)</f>
        <v>74374</v>
      </c>
      <c r="H934" s="15">
        <f>SUM(H935:H939)</f>
        <v>20000</v>
      </c>
      <c r="I934" s="15"/>
      <c r="J934" s="13"/>
      <c r="K934" s="13"/>
      <c r="L934" s="13"/>
      <c r="M934" s="13"/>
      <c r="N934" s="13"/>
      <c r="O934" s="13"/>
      <c r="P934" s="13"/>
    </row>
    <row r="935" spans="1:16" s="3" customFormat="1" ht="135">
      <c r="A935" s="14" t="str">
        <f>IF(D935="","",COUNTA($D$20:D935)&amp;"")</f>
        <v>747</v>
      </c>
      <c r="B935" s="13" t="s">
        <v>4421</v>
      </c>
      <c r="C935" s="13" t="s">
        <v>4422</v>
      </c>
      <c r="D935" s="13" t="s">
        <v>458</v>
      </c>
      <c r="E935" s="13" t="s">
        <v>230</v>
      </c>
      <c r="F935" s="16" t="s">
        <v>4423</v>
      </c>
      <c r="G935" s="15">
        <v>21980</v>
      </c>
      <c r="H935" s="15">
        <v>5000</v>
      </c>
      <c r="I935" s="13" t="s">
        <v>88</v>
      </c>
      <c r="J935" s="13" t="s">
        <v>38</v>
      </c>
      <c r="K935" s="17" t="s">
        <v>4424</v>
      </c>
      <c r="L935" s="20" t="s">
        <v>90</v>
      </c>
      <c r="M935" s="17" t="s">
        <v>4425</v>
      </c>
      <c r="N935" s="17" t="s">
        <v>4426</v>
      </c>
      <c r="O935" s="17" t="s">
        <v>4427</v>
      </c>
      <c r="P935" s="17" t="s">
        <v>4428</v>
      </c>
    </row>
    <row r="936" spans="1:16" s="3" customFormat="1" ht="45">
      <c r="A936" s="14" t="str">
        <f>IF(D936="","",COUNTA($D$20:D936)&amp;"")</f>
        <v>748</v>
      </c>
      <c r="B936" s="13" t="s">
        <v>4429</v>
      </c>
      <c r="C936" s="13" t="s">
        <v>4422</v>
      </c>
      <c r="D936" s="13" t="s">
        <v>458</v>
      </c>
      <c r="E936" s="13" t="s">
        <v>230</v>
      </c>
      <c r="F936" s="16" t="s">
        <v>4430</v>
      </c>
      <c r="G936" s="15">
        <v>20620</v>
      </c>
      <c r="H936" s="15">
        <v>5000</v>
      </c>
      <c r="I936" s="13" t="s">
        <v>88</v>
      </c>
      <c r="J936" s="13" t="s">
        <v>38</v>
      </c>
      <c r="K936" s="17" t="s">
        <v>4431</v>
      </c>
      <c r="L936" s="20" t="s">
        <v>90</v>
      </c>
      <c r="M936" s="17" t="s">
        <v>4432</v>
      </c>
      <c r="N936" s="17" t="s">
        <v>4432</v>
      </c>
      <c r="O936" s="17" t="s">
        <v>4432</v>
      </c>
      <c r="P936" s="17" t="s">
        <v>4432</v>
      </c>
    </row>
    <row r="937" spans="1:16" s="3" customFormat="1" ht="90">
      <c r="A937" s="14" t="str">
        <f>IF(D937="","",COUNTA($D$20:D937)&amp;"")</f>
        <v>749</v>
      </c>
      <c r="B937" s="13" t="s">
        <v>4433</v>
      </c>
      <c r="C937" s="13" t="s">
        <v>4422</v>
      </c>
      <c r="D937" s="13" t="s">
        <v>458</v>
      </c>
      <c r="E937" s="13" t="s">
        <v>230</v>
      </c>
      <c r="F937" s="16" t="s">
        <v>4434</v>
      </c>
      <c r="G937" s="15">
        <v>16957</v>
      </c>
      <c r="H937" s="15">
        <v>5000</v>
      </c>
      <c r="I937" s="13" t="s">
        <v>88</v>
      </c>
      <c r="J937" s="13" t="s">
        <v>38</v>
      </c>
      <c r="K937" s="17" t="s">
        <v>4424</v>
      </c>
      <c r="L937" s="20" t="s">
        <v>90</v>
      </c>
      <c r="M937" s="17" t="s">
        <v>4435</v>
      </c>
      <c r="N937" s="17" t="s">
        <v>4436</v>
      </c>
      <c r="O937" s="17" t="s">
        <v>4437</v>
      </c>
      <c r="P937" s="17" t="s">
        <v>4438</v>
      </c>
    </row>
    <row r="938" spans="1:16" s="3" customFormat="1" ht="67.5">
      <c r="A938" s="14" t="str">
        <f>IF(D938="","",COUNTA($D$20:D938)&amp;"")</f>
        <v>750</v>
      </c>
      <c r="B938" s="13" t="s">
        <v>4439</v>
      </c>
      <c r="C938" s="13" t="s">
        <v>4414</v>
      </c>
      <c r="D938" s="13" t="s">
        <v>2346</v>
      </c>
      <c r="E938" s="13" t="s">
        <v>230</v>
      </c>
      <c r="F938" s="16" t="s">
        <v>4440</v>
      </c>
      <c r="G938" s="15">
        <v>8000</v>
      </c>
      <c r="H938" s="15">
        <v>2000</v>
      </c>
      <c r="I938" s="13" t="s">
        <v>88</v>
      </c>
      <c r="J938" s="13" t="s">
        <v>707</v>
      </c>
      <c r="K938" s="13" t="s">
        <v>4441</v>
      </c>
      <c r="L938" s="20" t="s">
        <v>90</v>
      </c>
      <c r="M938" s="17" t="s">
        <v>4442</v>
      </c>
      <c r="N938" s="17" t="s">
        <v>4443</v>
      </c>
      <c r="O938" s="17" t="s">
        <v>4444</v>
      </c>
      <c r="P938" s="17" t="s">
        <v>4445</v>
      </c>
    </row>
    <row r="939" spans="1:16" s="3" customFormat="1" ht="135">
      <c r="A939" s="14" t="str">
        <f>IF(D939="","",COUNTA($D$20:D939)&amp;"")</f>
        <v>751</v>
      </c>
      <c r="B939" s="13" t="s">
        <v>4446</v>
      </c>
      <c r="C939" s="13" t="s">
        <v>4422</v>
      </c>
      <c r="D939" s="13" t="s">
        <v>458</v>
      </c>
      <c r="E939" s="13" t="s">
        <v>230</v>
      </c>
      <c r="F939" s="16" t="s">
        <v>4447</v>
      </c>
      <c r="G939" s="15">
        <v>6817</v>
      </c>
      <c r="H939" s="15">
        <v>3000</v>
      </c>
      <c r="I939" s="13" t="s">
        <v>88</v>
      </c>
      <c r="J939" s="13" t="s">
        <v>38</v>
      </c>
      <c r="K939" s="17" t="s">
        <v>4424</v>
      </c>
      <c r="L939" s="20" t="s">
        <v>90</v>
      </c>
      <c r="M939" s="17" t="s">
        <v>4448</v>
      </c>
      <c r="N939" s="17" t="s">
        <v>4449</v>
      </c>
      <c r="O939" s="17" t="s">
        <v>4450</v>
      </c>
      <c r="P939" s="17" t="s">
        <v>4451</v>
      </c>
    </row>
    <row r="940" spans="1:16" s="3" customFormat="1" ht="22.5">
      <c r="A940" s="14" t="str">
        <f>IF(D940="","",COUNTA($D$20:D940)&amp;"")</f>
        <v/>
      </c>
      <c r="B940" s="13" t="s">
        <v>29</v>
      </c>
      <c r="C940" s="13">
        <f>COUNTA(C941:C941)</f>
        <v>1</v>
      </c>
      <c r="D940" s="13"/>
      <c r="E940" s="13"/>
      <c r="F940" s="13"/>
      <c r="G940" s="15">
        <f>SUM(G941:G941)</f>
        <v>46772</v>
      </c>
      <c r="H940" s="15">
        <f>SUM(H941:H941)</f>
        <v>26000</v>
      </c>
      <c r="I940" s="13"/>
      <c r="J940" s="13"/>
      <c r="K940" s="17"/>
      <c r="L940" s="17"/>
      <c r="M940" s="17"/>
      <c r="N940" s="17"/>
      <c r="O940" s="17"/>
      <c r="P940" s="17"/>
    </row>
    <row r="941" spans="1:16" s="3" customFormat="1" ht="67.5">
      <c r="A941" s="14" t="str">
        <f>IF(D941="","",COUNTA($D$20:D941)&amp;"")</f>
        <v>752</v>
      </c>
      <c r="B941" s="13" t="s">
        <v>4452</v>
      </c>
      <c r="C941" s="13" t="s">
        <v>2325</v>
      </c>
      <c r="D941" s="13" t="s">
        <v>3341</v>
      </c>
      <c r="E941" s="13" t="s">
        <v>230</v>
      </c>
      <c r="F941" s="16" t="s">
        <v>4453</v>
      </c>
      <c r="G941" s="15">
        <v>46772</v>
      </c>
      <c r="H941" s="15">
        <v>26000</v>
      </c>
      <c r="I941" s="13" t="s">
        <v>287</v>
      </c>
      <c r="J941" s="13" t="s">
        <v>38</v>
      </c>
      <c r="K941" s="13" t="s">
        <v>148</v>
      </c>
      <c r="L941" s="19">
        <v>45261</v>
      </c>
      <c r="M941" s="17" t="s">
        <v>4454</v>
      </c>
      <c r="N941" s="17" t="s">
        <v>4455</v>
      </c>
      <c r="O941" s="17" t="s">
        <v>4456</v>
      </c>
      <c r="P941" s="17" t="s">
        <v>4457</v>
      </c>
    </row>
    <row r="942" spans="1:16" s="3" customFormat="1" ht="22.5">
      <c r="A942" s="14" t="str">
        <f>IF(D942="","",COUNTA($D$20:D942)&amp;"")</f>
        <v/>
      </c>
      <c r="B942" s="13" t="s">
        <v>4458</v>
      </c>
      <c r="C942" s="13">
        <f>C943+C947+C952</f>
        <v>8</v>
      </c>
      <c r="D942" s="13"/>
      <c r="E942" s="13"/>
      <c r="F942" s="13"/>
      <c r="G942" s="15">
        <f>G943+G947+G952</f>
        <v>278164</v>
      </c>
      <c r="H942" s="15">
        <f>H943+H947+H952</f>
        <v>68675</v>
      </c>
      <c r="I942" s="13"/>
      <c r="J942" s="13"/>
      <c r="K942" s="13"/>
      <c r="L942" s="13"/>
      <c r="M942" s="13"/>
      <c r="N942" s="13"/>
      <c r="O942" s="13"/>
      <c r="P942" s="13"/>
    </row>
    <row r="943" spans="1:16" s="3" customFormat="1" ht="22.5">
      <c r="A943" s="14" t="str">
        <f>IF(D943="","",COUNTA($D$20:D943)&amp;"")</f>
        <v/>
      </c>
      <c r="B943" s="13" t="s">
        <v>27</v>
      </c>
      <c r="C943" s="13">
        <f>COUNTA(C944:C946)</f>
        <v>3</v>
      </c>
      <c r="D943" s="13"/>
      <c r="E943" s="13"/>
      <c r="F943" s="13"/>
      <c r="G943" s="15">
        <f>SUM(G944:G946)</f>
        <v>88270</v>
      </c>
      <c r="H943" s="15">
        <f>SUM(H944:H946)</f>
        <v>8375</v>
      </c>
      <c r="I943" s="13"/>
      <c r="J943" s="13"/>
      <c r="K943" s="13"/>
      <c r="L943" s="13"/>
      <c r="M943" s="13"/>
      <c r="N943" s="13"/>
      <c r="O943" s="13"/>
      <c r="P943" s="13"/>
    </row>
    <row r="944" spans="1:16" s="3" customFormat="1" ht="67.5">
      <c r="A944" s="14" t="str">
        <f>IF(D944="","",COUNTA($D$20:D944)&amp;"")</f>
        <v>753</v>
      </c>
      <c r="B944" s="13" t="s">
        <v>4459</v>
      </c>
      <c r="C944" s="13" t="s">
        <v>4460</v>
      </c>
      <c r="D944" s="13" t="s">
        <v>344</v>
      </c>
      <c r="E944" s="13" t="s">
        <v>345</v>
      </c>
      <c r="F944" s="16" t="s">
        <v>4461</v>
      </c>
      <c r="G944" s="15">
        <v>75000</v>
      </c>
      <c r="H944" s="15">
        <v>5000</v>
      </c>
      <c r="I944" s="15" t="s">
        <v>68</v>
      </c>
      <c r="J944" s="13" t="s">
        <v>38</v>
      </c>
      <c r="K944" s="13" t="s">
        <v>39</v>
      </c>
      <c r="L944" s="19">
        <v>45170</v>
      </c>
      <c r="M944" s="19" t="s">
        <v>4462</v>
      </c>
      <c r="N944" s="19" t="s">
        <v>318</v>
      </c>
      <c r="O944" s="19" t="s">
        <v>318</v>
      </c>
      <c r="P944" s="19" t="s">
        <v>39</v>
      </c>
    </row>
    <row r="945" spans="1:16" s="3" customFormat="1" ht="67.5">
      <c r="A945" s="14" t="str">
        <f>IF(D945="","",COUNTA($D$20:D945)&amp;"")</f>
        <v>754</v>
      </c>
      <c r="B945" s="13" t="s">
        <v>4463</v>
      </c>
      <c r="C945" s="13" t="s">
        <v>4464</v>
      </c>
      <c r="D945" s="13" t="s">
        <v>791</v>
      </c>
      <c r="E945" s="13" t="s">
        <v>66</v>
      </c>
      <c r="F945" s="16" t="s">
        <v>4465</v>
      </c>
      <c r="G945" s="15">
        <v>7770</v>
      </c>
      <c r="H945" s="15">
        <v>2000</v>
      </c>
      <c r="I945" s="15" t="s">
        <v>68</v>
      </c>
      <c r="J945" s="13" t="s">
        <v>707</v>
      </c>
      <c r="K945" s="13" t="s">
        <v>39</v>
      </c>
      <c r="L945" s="34">
        <v>44986</v>
      </c>
      <c r="M945" s="34" t="s">
        <v>4466</v>
      </c>
      <c r="N945" s="34" t="s">
        <v>2642</v>
      </c>
      <c r="O945" s="34" t="s">
        <v>2643</v>
      </c>
      <c r="P945" s="34" t="s">
        <v>2644</v>
      </c>
    </row>
    <row r="946" spans="1:16" s="3" customFormat="1" ht="67.5">
      <c r="A946" s="14" t="str">
        <f>IF(D946="","",COUNTA($D$20:D946)&amp;"")</f>
        <v>755</v>
      </c>
      <c r="B946" s="13" t="s">
        <v>4467</v>
      </c>
      <c r="C946" s="13" t="s">
        <v>2934</v>
      </c>
      <c r="D946" s="13" t="s">
        <v>791</v>
      </c>
      <c r="E946" s="13" t="s">
        <v>66</v>
      </c>
      <c r="F946" s="16" t="s">
        <v>4468</v>
      </c>
      <c r="G946" s="15">
        <v>5500</v>
      </c>
      <c r="H946" s="15">
        <v>1375</v>
      </c>
      <c r="I946" s="15" t="s">
        <v>68</v>
      </c>
      <c r="J946" s="13" t="s">
        <v>707</v>
      </c>
      <c r="K946" s="13" t="s">
        <v>39</v>
      </c>
      <c r="L946" s="20">
        <v>45047</v>
      </c>
      <c r="M946" s="20" t="s">
        <v>1223</v>
      </c>
      <c r="N946" s="20" t="s">
        <v>39</v>
      </c>
      <c r="O946" s="20" t="s">
        <v>4469</v>
      </c>
      <c r="P946" s="17" t="s">
        <v>834</v>
      </c>
    </row>
    <row r="947" spans="1:16" s="3" customFormat="1" ht="22.5">
      <c r="A947" s="14" t="str">
        <f>IF(D947="","",COUNTA($D$20:D947)&amp;"")</f>
        <v/>
      </c>
      <c r="B947" s="13" t="s">
        <v>28</v>
      </c>
      <c r="C947" s="13">
        <f>COUNTA(C948:C951)</f>
        <v>4</v>
      </c>
      <c r="D947" s="13"/>
      <c r="E947" s="13"/>
      <c r="F947" s="13"/>
      <c r="G947" s="15">
        <f>SUM(G948:G951)</f>
        <v>153507</v>
      </c>
      <c r="H947" s="15">
        <f>SUM(H948:H951)</f>
        <v>31300</v>
      </c>
      <c r="I947" s="15"/>
      <c r="J947" s="13"/>
      <c r="K947" s="13"/>
      <c r="L947" s="13"/>
      <c r="M947" s="13"/>
      <c r="N947" s="13"/>
      <c r="O947" s="13"/>
      <c r="P947" s="13"/>
    </row>
    <row r="948" spans="1:16" s="3" customFormat="1" ht="247.5">
      <c r="A948" s="14" t="str">
        <f>IF(D948="","",COUNTA($D$20:D948)&amp;"")</f>
        <v>756</v>
      </c>
      <c r="B948" s="13" t="s">
        <v>4470</v>
      </c>
      <c r="C948" s="13" t="s">
        <v>866</v>
      </c>
      <c r="D948" s="13" t="s">
        <v>4471</v>
      </c>
      <c r="E948" s="13" t="s">
        <v>76</v>
      </c>
      <c r="F948" s="16" t="s">
        <v>4472</v>
      </c>
      <c r="G948" s="15">
        <v>89665</v>
      </c>
      <c r="H948" s="15">
        <v>10000</v>
      </c>
      <c r="I948" s="13" t="s">
        <v>130</v>
      </c>
      <c r="J948" s="13" t="s">
        <v>801</v>
      </c>
      <c r="K948" s="13" t="s">
        <v>1266</v>
      </c>
      <c r="L948" s="20" t="s">
        <v>90</v>
      </c>
      <c r="M948" s="17" t="s">
        <v>4473</v>
      </c>
      <c r="N948" s="17" t="s">
        <v>4474</v>
      </c>
      <c r="O948" s="17" t="s">
        <v>4475</v>
      </c>
      <c r="P948" s="17" t="s">
        <v>4476</v>
      </c>
    </row>
    <row r="949" spans="1:16" s="3" customFormat="1" ht="90">
      <c r="A949" s="14" t="str">
        <f>IF(D949="","",COUNTA($D$20:D949)&amp;"")</f>
        <v>757</v>
      </c>
      <c r="B949" s="13" t="s">
        <v>4477</v>
      </c>
      <c r="C949" s="13" t="s">
        <v>866</v>
      </c>
      <c r="D949" s="13" t="s">
        <v>4478</v>
      </c>
      <c r="E949" s="13" t="s">
        <v>270</v>
      </c>
      <c r="F949" s="16" t="s">
        <v>4479</v>
      </c>
      <c r="G949" s="15">
        <v>51842</v>
      </c>
      <c r="H949" s="15">
        <v>20000</v>
      </c>
      <c r="I949" s="13" t="s">
        <v>130</v>
      </c>
      <c r="J949" s="13" t="s">
        <v>192</v>
      </c>
      <c r="K949" s="13" t="s">
        <v>131</v>
      </c>
      <c r="L949" s="20" t="s">
        <v>90</v>
      </c>
      <c r="M949" s="17" t="s">
        <v>4480</v>
      </c>
      <c r="N949" s="17" t="s">
        <v>4481</v>
      </c>
      <c r="O949" s="17" t="s">
        <v>4482</v>
      </c>
      <c r="P949" s="17" t="s">
        <v>4483</v>
      </c>
    </row>
    <row r="950" spans="1:16" s="3" customFormat="1" ht="202.5">
      <c r="A950" s="14" t="str">
        <f>IF(D950="","",COUNTA($D$20:D950)&amp;"")</f>
        <v>758</v>
      </c>
      <c r="B950" s="13" t="s">
        <v>4484</v>
      </c>
      <c r="C950" s="13" t="s">
        <v>4485</v>
      </c>
      <c r="D950" s="13" t="s">
        <v>4485</v>
      </c>
      <c r="E950" s="13" t="s">
        <v>76</v>
      </c>
      <c r="F950" s="16" t="s">
        <v>4486</v>
      </c>
      <c r="G950" s="15">
        <v>7000</v>
      </c>
      <c r="H950" s="15">
        <v>300</v>
      </c>
      <c r="I950" s="13" t="s">
        <v>130</v>
      </c>
      <c r="J950" s="13" t="s">
        <v>288</v>
      </c>
      <c r="K950" s="13" t="s">
        <v>131</v>
      </c>
      <c r="L950" s="13" t="s">
        <v>4487</v>
      </c>
      <c r="M950" s="17" t="s">
        <v>4488</v>
      </c>
      <c r="N950" s="17" t="s">
        <v>4489</v>
      </c>
      <c r="O950" s="13" t="s">
        <v>4490</v>
      </c>
      <c r="P950" s="13" t="s">
        <v>4491</v>
      </c>
    </row>
    <row r="951" spans="1:16" s="3" customFormat="1" ht="67.5">
      <c r="A951" s="14" t="str">
        <f>IF(D951="","",COUNTA($D$20:D951)&amp;"")</f>
        <v>759</v>
      </c>
      <c r="B951" s="13" t="s">
        <v>4492</v>
      </c>
      <c r="C951" s="13" t="s">
        <v>897</v>
      </c>
      <c r="D951" s="13" t="s">
        <v>722</v>
      </c>
      <c r="E951" s="13" t="s">
        <v>145</v>
      </c>
      <c r="F951" s="16" t="s">
        <v>4493</v>
      </c>
      <c r="G951" s="15">
        <v>5000</v>
      </c>
      <c r="H951" s="15">
        <v>1000</v>
      </c>
      <c r="I951" s="13" t="s">
        <v>88</v>
      </c>
      <c r="J951" s="13" t="s">
        <v>707</v>
      </c>
      <c r="K951" s="13" t="s">
        <v>4494</v>
      </c>
      <c r="L951" s="20" t="s">
        <v>90</v>
      </c>
      <c r="M951" s="20" t="s">
        <v>4495</v>
      </c>
      <c r="N951" s="20" t="s">
        <v>4496</v>
      </c>
      <c r="O951" s="20" t="s">
        <v>4497</v>
      </c>
      <c r="P951" s="20" t="s">
        <v>4498</v>
      </c>
    </row>
    <row r="952" spans="1:16" s="3" customFormat="1" ht="22.5">
      <c r="A952" s="14" t="str">
        <f>IF(D952="","",COUNTA($D$20:D952)&amp;"")</f>
        <v/>
      </c>
      <c r="B952" s="13" t="s">
        <v>29</v>
      </c>
      <c r="C952" s="13">
        <f>COUNTA(C953:C953)</f>
        <v>1</v>
      </c>
      <c r="D952" s="13"/>
      <c r="E952" s="13"/>
      <c r="F952" s="13"/>
      <c r="G952" s="15">
        <f>SUM(G953:G953)</f>
        <v>36387</v>
      </c>
      <c r="H952" s="15">
        <f>SUM(H953:H953)</f>
        <v>29000</v>
      </c>
      <c r="I952" s="15"/>
      <c r="J952" s="15"/>
      <c r="K952" s="13"/>
      <c r="L952" s="13"/>
      <c r="M952" s="13"/>
      <c r="N952" s="13"/>
      <c r="O952" s="13"/>
      <c r="P952" s="13"/>
    </row>
    <row r="953" spans="1:16" s="3" customFormat="1" ht="90">
      <c r="A953" s="14" t="str">
        <f>IF(D953="","",COUNTA($D$20:D953)&amp;"")</f>
        <v>760</v>
      </c>
      <c r="B953" s="13" t="s">
        <v>4499</v>
      </c>
      <c r="C953" s="13" t="s">
        <v>4500</v>
      </c>
      <c r="D953" s="13" t="s">
        <v>240</v>
      </c>
      <c r="E953" s="13" t="s">
        <v>47</v>
      </c>
      <c r="F953" s="16" t="s">
        <v>4501</v>
      </c>
      <c r="G953" s="15">
        <v>36387</v>
      </c>
      <c r="H953" s="15">
        <v>29000</v>
      </c>
      <c r="I953" s="13" t="s">
        <v>185</v>
      </c>
      <c r="J953" s="13" t="s">
        <v>38</v>
      </c>
      <c r="K953" s="13" t="s">
        <v>148</v>
      </c>
      <c r="L953" s="19">
        <v>45261</v>
      </c>
      <c r="M953" s="17" t="s">
        <v>4502</v>
      </c>
      <c r="N953" s="17" t="s">
        <v>4503</v>
      </c>
      <c r="O953" s="17" t="s">
        <v>4504</v>
      </c>
      <c r="P953" s="17" t="s">
        <v>4505</v>
      </c>
    </row>
    <row r="954" spans="5:16" ht="33">
      <c r="E954" s="7"/>
      <c r="F954" s="8"/>
      <c r="K954" s="9"/>
      <c r="L954" s="35"/>
      <c r="M954" s="35"/>
      <c r="N954" s="35"/>
      <c r="O954" s="35"/>
      <c r="P954" s="35"/>
    </row>
    <row r="958" spans="4:16" ht="33">
      <c r="D958" s="7"/>
      <c r="E958" s="8"/>
      <c r="F958" s="8"/>
      <c r="H958" s="6"/>
      <c r="J958" s="9"/>
      <c r="K958" s="35"/>
      <c r="L958" s="1"/>
      <c r="M958" s="1"/>
      <c r="N958" s="1"/>
      <c r="O958" s="1"/>
      <c r="P958" s="1"/>
    </row>
    <row r="959" spans="4:16" ht="33">
      <c r="D959" s="7"/>
      <c r="E959" s="8"/>
      <c r="F959" s="8"/>
      <c r="H959" s="6"/>
      <c r="J959" s="9"/>
      <c r="K959" s="35"/>
      <c r="L959" s="1"/>
      <c r="M959" s="1"/>
      <c r="N959" s="1"/>
      <c r="O959" s="1"/>
      <c r="P959" s="1"/>
    </row>
    <row r="960" spans="4:16" ht="33">
      <c r="D960" s="7"/>
      <c r="E960" s="8"/>
      <c r="F960" s="8"/>
      <c r="H960" s="6"/>
      <c r="J960" s="9"/>
      <c r="K960" s="35"/>
      <c r="L960" s="1"/>
      <c r="M960" s="1"/>
      <c r="N960" s="1"/>
      <c r="O960" s="1"/>
      <c r="P960" s="1"/>
    </row>
    <row r="961" spans="4:16" ht="33">
      <c r="D961" s="7"/>
      <c r="E961" s="8"/>
      <c r="F961" s="8"/>
      <c r="H961" s="6"/>
      <c r="J961" s="9"/>
      <c r="K961" s="35"/>
      <c r="L961" s="1"/>
      <c r="M961" s="1"/>
      <c r="N961" s="1"/>
      <c r="O961" s="1"/>
      <c r="P961" s="1"/>
    </row>
    <row r="962" spans="4:16" ht="33">
      <c r="D962" s="7"/>
      <c r="E962" s="8"/>
      <c r="F962" s="8"/>
      <c r="H962" s="6"/>
      <c r="J962" s="9"/>
      <c r="K962" s="35"/>
      <c r="L962" s="1"/>
      <c r="M962" s="1"/>
      <c r="N962" s="1"/>
      <c r="O962" s="1"/>
      <c r="P962" s="1"/>
    </row>
    <row r="963" spans="4:16" ht="33">
      <c r="D963" s="7"/>
      <c r="E963" s="8"/>
      <c r="F963" s="8"/>
      <c r="H963" s="6"/>
      <c r="J963" s="9"/>
      <c r="K963" s="35"/>
      <c r="L963" s="1"/>
      <c r="M963" s="1"/>
      <c r="N963" s="1"/>
      <c r="O963" s="1"/>
      <c r="P963" s="1"/>
    </row>
    <row r="964" spans="4:16" ht="33">
      <c r="D964" s="7"/>
      <c r="E964" s="8"/>
      <c r="F964" s="8"/>
      <c r="H964" s="6"/>
      <c r="J964" s="9"/>
      <c r="K964" s="35"/>
      <c r="L964" s="1"/>
      <c r="M964" s="1"/>
      <c r="N964" s="1"/>
      <c r="O964" s="1"/>
      <c r="P964" s="1"/>
    </row>
    <row r="965" spans="4:16" ht="33">
      <c r="D965" s="7"/>
      <c r="E965" s="8"/>
      <c r="F965" s="8"/>
      <c r="H965" s="6"/>
      <c r="J965" s="9"/>
      <c r="K965" s="35"/>
      <c r="L965" s="1"/>
      <c r="M965" s="1"/>
      <c r="N965" s="1"/>
      <c r="O965" s="1"/>
      <c r="P965" s="1"/>
    </row>
    <row r="966" spans="4:16" ht="33">
      <c r="D966" s="7"/>
      <c r="E966" s="8"/>
      <c r="F966" s="8"/>
      <c r="H966" s="6"/>
      <c r="J966" s="9"/>
      <c r="K966" s="35"/>
      <c r="L966" s="1"/>
      <c r="M966" s="1"/>
      <c r="N966" s="1"/>
      <c r="O966" s="1"/>
      <c r="P966" s="1"/>
    </row>
    <row r="967" spans="4:16" ht="33">
      <c r="D967" s="7"/>
      <c r="E967" s="8"/>
      <c r="F967" s="8"/>
      <c r="H967" s="6"/>
      <c r="J967" s="9"/>
      <c r="K967" s="35"/>
      <c r="L967" s="1"/>
      <c r="M967" s="1"/>
      <c r="N967" s="1"/>
      <c r="O967" s="1"/>
      <c r="P967" s="1"/>
    </row>
    <row r="968" spans="4:16" ht="33">
      <c r="D968" s="7"/>
      <c r="E968" s="8"/>
      <c r="F968" s="8"/>
      <c r="H968" s="6"/>
      <c r="J968" s="9"/>
      <c r="K968" s="35"/>
      <c r="L968" s="1"/>
      <c r="M968" s="1"/>
      <c r="N968" s="1"/>
      <c r="O968" s="1"/>
      <c r="P968" s="1"/>
    </row>
    <row r="969" spans="4:16" ht="33">
      <c r="D969" s="7"/>
      <c r="E969" s="8"/>
      <c r="F969" s="8"/>
      <c r="H969" s="6"/>
      <c r="J969" s="9"/>
      <c r="K969" s="35"/>
      <c r="L969" s="1"/>
      <c r="M969" s="1"/>
      <c r="N969" s="1"/>
      <c r="O969" s="1"/>
      <c r="P969" s="1"/>
    </row>
    <row r="970" spans="4:16" ht="33">
      <c r="D970" s="7"/>
      <c r="E970" s="8"/>
      <c r="F970" s="8"/>
      <c r="H970" s="6"/>
      <c r="J970" s="9"/>
      <c r="K970" s="35"/>
      <c r="L970" s="1"/>
      <c r="M970" s="1"/>
      <c r="N970" s="1"/>
      <c r="O970" s="1"/>
      <c r="P970" s="1"/>
    </row>
    <row r="971" spans="4:16" ht="33">
      <c r="D971" s="7"/>
      <c r="E971" s="8"/>
      <c r="F971" s="8"/>
      <c r="H971" s="6"/>
      <c r="J971" s="9"/>
      <c r="K971" s="35"/>
      <c r="L971" s="1"/>
      <c r="M971" s="1"/>
      <c r="N971" s="1"/>
      <c r="O971" s="1"/>
      <c r="P971" s="1"/>
    </row>
    <row r="972" spans="4:16" ht="33">
      <c r="D972" s="7"/>
      <c r="E972" s="8"/>
      <c r="F972" s="8"/>
      <c r="H972" s="6"/>
      <c r="J972" s="9"/>
      <c r="K972" s="35"/>
      <c r="L972" s="1"/>
      <c r="M972" s="1"/>
      <c r="N972" s="1"/>
      <c r="O972" s="1"/>
      <c r="P972" s="1"/>
    </row>
    <row r="973" spans="4:16" ht="33">
      <c r="D973" s="7"/>
      <c r="E973" s="8"/>
      <c r="F973" s="8"/>
      <c r="H973" s="6"/>
      <c r="J973" s="9"/>
      <c r="K973" s="35"/>
      <c r="L973" s="1"/>
      <c r="M973" s="1"/>
      <c r="N973" s="1"/>
      <c r="O973" s="1"/>
      <c r="P973" s="1"/>
    </row>
    <row r="974" spans="4:16" ht="33">
      <c r="D974" s="7"/>
      <c r="E974" s="8"/>
      <c r="F974" s="8"/>
      <c r="H974" s="6"/>
      <c r="J974" s="9"/>
      <c r="K974" s="35"/>
      <c r="L974" s="1"/>
      <c r="M974" s="1"/>
      <c r="N974" s="1"/>
      <c r="O974" s="1"/>
      <c r="P974" s="1"/>
    </row>
    <row r="975" spans="4:16" ht="33">
      <c r="D975" s="7"/>
      <c r="E975" s="8"/>
      <c r="F975" s="8"/>
      <c r="H975" s="6"/>
      <c r="J975" s="9"/>
      <c r="K975" s="35"/>
      <c r="L975" s="1"/>
      <c r="M975" s="1"/>
      <c r="N975" s="1"/>
      <c r="O975" s="1"/>
      <c r="P975" s="1"/>
    </row>
    <row r="976" spans="3:16" ht="33">
      <c r="C976" s="7"/>
      <c r="D976" s="8"/>
      <c r="E976" s="8"/>
      <c r="F976" s="8"/>
      <c r="G976" s="6"/>
      <c r="H976" s="6"/>
      <c r="I976" s="9"/>
      <c r="J976" s="35"/>
      <c r="K976" s="1"/>
      <c r="L976" s="1"/>
      <c r="M976" s="1"/>
      <c r="N976" s="1"/>
      <c r="O976" s="1"/>
      <c r="P976" s="1"/>
    </row>
    <row r="977" spans="3:16" ht="33">
      <c r="C977" s="7"/>
      <c r="D977" s="8"/>
      <c r="E977" s="8"/>
      <c r="F977" s="8"/>
      <c r="G977" s="6"/>
      <c r="H977" s="6"/>
      <c r="I977" s="9"/>
      <c r="J977" s="35"/>
      <c r="K977" s="1"/>
      <c r="L977" s="1"/>
      <c r="M977" s="1"/>
      <c r="N977" s="1"/>
      <c r="O977" s="1"/>
      <c r="P977" s="1"/>
    </row>
    <row r="978" spans="3:16" ht="33">
      <c r="C978" s="7"/>
      <c r="D978" s="8"/>
      <c r="E978" s="8"/>
      <c r="F978" s="8"/>
      <c r="G978" s="6"/>
      <c r="H978" s="6"/>
      <c r="I978" s="9"/>
      <c r="J978" s="35"/>
      <c r="K978" s="1"/>
      <c r="L978" s="1"/>
      <c r="M978" s="1"/>
      <c r="N978" s="1"/>
      <c r="O978" s="1"/>
      <c r="P978" s="1"/>
    </row>
    <row r="979" spans="3:16" ht="33">
      <c r="C979" s="7"/>
      <c r="D979" s="8"/>
      <c r="E979" s="8"/>
      <c r="F979" s="8"/>
      <c r="G979" s="6"/>
      <c r="H979" s="6"/>
      <c r="I979" s="9"/>
      <c r="J979" s="35"/>
      <c r="K979" s="1"/>
      <c r="L979" s="1"/>
      <c r="M979" s="1"/>
      <c r="N979" s="1"/>
      <c r="O979" s="1"/>
      <c r="P979" s="1"/>
    </row>
    <row r="980" spans="3:16" ht="33">
      <c r="C980" s="7"/>
      <c r="D980" s="8"/>
      <c r="E980" s="8"/>
      <c r="F980" s="8"/>
      <c r="G980" s="6"/>
      <c r="H980" s="6"/>
      <c r="I980" s="9"/>
      <c r="J980" s="35"/>
      <c r="K980" s="1"/>
      <c r="L980" s="1"/>
      <c r="M980" s="1"/>
      <c r="N980" s="1"/>
      <c r="O980" s="1"/>
      <c r="P980" s="1"/>
    </row>
    <row r="981" spans="3:16" ht="33">
      <c r="C981" s="7"/>
      <c r="D981" s="8"/>
      <c r="E981" s="8"/>
      <c r="F981" s="8"/>
      <c r="G981" s="6"/>
      <c r="H981" s="6"/>
      <c r="I981" s="9"/>
      <c r="J981" s="35"/>
      <c r="K981" s="1"/>
      <c r="L981" s="1"/>
      <c r="M981" s="1"/>
      <c r="N981" s="1"/>
      <c r="O981" s="1"/>
      <c r="P981" s="1"/>
    </row>
    <row r="982" spans="3:16" ht="33">
      <c r="C982" s="7"/>
      <c r="D982" s="8"/>
      <c r="E982" s="8"/>
      <c r="F982" s="8"/>
      <c r="G982" s="6"/>
      <c r="H982" s="6"/>
      <c r="I982" s="9"/>
      <c r="J982" s="35"/>
      <c r="K982" s="1"/>
      <c r="L982" s="1"/>
      <c r="M982" s="1"/>
      <c r="N982" s="1"/>
      <c r="O982" s="1"/>
      <c r="P982" s="1"/>
    </row>
    <row r="983" spans="2:16" ht="33">
      <c r="B983" s="7"/>
      <c r="C983" s="8"/>
      <c r="D983" s="8"/>
      <c r="E983" s="8"/>
      <c r="F983" s="6"/>
      <c r="G983" s="6"/>
      <c r="H983" s="9"/>
      <c r="I983" s="35"/>
      <c r="J983" s="1"/>
      <c r="K983" s="1"/>
      <c r="L983" s="1"/>
      <c r="M983" s="1"/>
      <c r="N983" s="1"/>
      <c r="O983" s="1"/>
      <c r="P983" s="1"/>
    </row>
    <row r="984" spans="2:16" ht="33">
      <c r="B984" s="7"/>
      <c r="C984" s="8"/>
      <c r="D984" s="8"/>
      <c r="E984" s="8"/>
      <c r="F984" s="6"/>
      <c r="G984" s="6"/>
      <c r="H984" s="9"/>
      <c r="I984" s="35"/>
      <c r="J984" s="1"/>
      <c r="K984" s="1"/>
      <c r="L984" s="1"/>
      <c r="M984" s="1"/>
      <c r="N984" s="1"/>
      <c r="O984" s="1"/>
      <c r="P984" s="1"/>
    </row>
    <row r="985" spans="2:16" ht="33">
      <c r="B985" s="7"/>
      <c r="C985" s="8"/>
      <c r="D985" s="8"/>
      <c r="E985" s="8"/>
      <c r="F985" s="6"/>
      <c r="G985" s="6"/>
      <c r="H985" s="9"/>
      <c r="I985" s="35"/>
      <c r="J985" s="1"/>
      <c r="K985" s="1"/>
      <c r="L985" s="1"/>
      <c r="M985" s="1"/>
      <c r="N985" s="1"/>
      <c r="O985" s="1"/>
      <c r="P985" s="1"/>
    </row>
    <row r="986" spans="2:16" ht="33">
      <c r="B986" s="7"/>
      <c r="C986" s="8"/>
      <c r="D986" s="8"/>
      <c r="E986" s="8"/>
      <c r="F986" s="6"/>
      <c r="G986" s="6"/>
      <c r="H986" s="9"/>
      <c r="I986" s="35"/>
      <c r="J986" s="1"/>
      <c r="K986" s="1"/>
      <c r="L986" s="1"/>
      <c r="M986" s="1"/>
      <c r="N986" s="1"/>
      <c r="O986" s="1"/>
      <c r="P986" s="1"/>
    </row>
    <row r="987" spans="2:16" ht="33">
      <c r="B987" s="7"/>
      <c r="C987" s="8"/>
      <c r="D987" s="8"/>
      <c r="E987" s="8"/>
      <c r="F987" s="6"/>
      <c r="G987" s="6"/>
      <c r="H987" s="9"/>
      <c r="I987" s="35"/>
      <c r="J987" s="1"/>
      <c r="K987" s="1"/>
      <c r="L987" s="1"/>
      <c r="M987" s="1"/>
      <c r="N987" s="1"/>
      <c r="O987" s="1"/>
      <c r="P987" s="1"/>
    </row>
    <row r="988" spans="2:16" ht="33">
      <c r="B988" s="7"/>
      <c r="C988" s="8"/>
      <c r="D988" s="8"/>
      <c r="E988" s="8"/>
      <c r="F988" s="6"/>
      <c r="G988" s="6"/>
      <c r="H988" s="9"/>
      <c r="I988" s="35"/>
      <c r="J988" s="1"/>
      <c r="K988" s="1"/>
      <c r="L988" s="1"/>
      <c r="M988" s="1"/>
      <c r="N988" s="1"/>
      <c r="O988" s="1"/>
      <c r="P988" s="1"/>
    </row>
    <row r="989" spans="2:16" ht="33">
      <c r="B989" s="7"/>
      <c r="C989" s="8"/>
      <c r="D989" s="8"/>
      <c r="E989" s="8"/>
      <c r="F989" s="6"/>
      <c r="G989" s="6"/>
      <c r="H989" s="9"/>
      <c r="I989" s="35"/>
      <c r="J989" s="1"/>
      <c r="K989" s="1"/>
      <c r="L989" s="1"/>
      <c r="M989" s="1"/>
      <c r="N989" s="1"/>
      <c r="O989" s="1"/>
      <c r="P989" s="1"/>
    </row>
    <row r="990" spans="2:16" ht="33">
      <c r="B990" s="7"/>
      <c r="C990" s="8"/>
      <c r="D990" s="8"/>
      <c r="E990" s="8"/>
      <c r="F990" s="6"/>
      <c r="G990" s="6"/>
      <c r="H990" s="9"/>
      <c r="I990" s="35"/>
      <c r="J990" s="1"/>
      <c r="K990" s="1"/>
      <c r="L990" s="1"/>
      <c r="M990" s="1"/>
      <c r="N990" s="1"/>
      <c r="O990" s="1"/>
      <c r="P990" s="1"/>
    </row>
    <row r="991" spans="2:16" ht="33">
      <c r="B991" s="7"/>
      <c r="C991" s="8"/>
      <c r="D991" s="8"/>
      <c r="E991" s="8"/>
      <c r="F991" s="6"/>
      <c r="G991" s="6"/>
      <c r="H991" s="9"/>
      <c r="I991" s="35"/>
      <c r="J991" s="1"/>
      <c r="K991" s="1"/>
      <c r="L991" s="1"/>
      <c r="M991" s="1"/>
      <c r="N991" s="1"/>
      <c r="O991" s="1"/>
      <c r="P991" s="1"/>
    </row>
    <row r="992" spans="2:16" ht="33">
      <c r="B992" s="7"/>
      <c r="C992" s="8"/>
      <c r="D992" s="8"/>
      <c r="E992" s="8"/>
      <c r="F992" s="6"/>
      <c r="G992" s="6"/>
      <c r="H992" s="9"/>
      <c r="I992" s="35"/>
      <c r="J992" s="1"/>
      <c r="K992" s="1"/>
      <c r="L992" s="1"/>
      <c r="M992" s="1"/>
      <c r="N992" s="1"/>
      <c r="O992" s="1"/>
      <c r="P992" s="1"/>
    </row>
    <row r="993" spans="2:16" ht="33">
      <c r="B993" s="7"/>
      <c r="C993" s="8"/>
      <c r="D993" s="8"/>
      <c r="E993" s="8"/>
      <c r="F993" s="6"/>
      <c r="G993" s="6"/>
      <c r="H993" s="9"/>
      <c r="I993" s="35"/>
      <c r="J993" s="1"/>
      <c r="K993" s="1"/>
      <c r="L993" s="1"/>
      <c r="M993" s="1"/>
      <c r="N993" s="1"/>
      <c r="O993" s="1"/>
      <c r="P993" s="1"/>
    </row>
    <row r="994" spans="2:16" ht="33">
      <c r="B994" s="7"/>
      <c r="C994" s="8"/>
      <c r="D994" s="8"/>
      <c r="E994" s="8"/>
      <c r="F994" s="6"/>
      <c r="G994" s="6"/>
      <c r="H994" s="9"/>
      <c r="I994" s="35"/>
      <c r="J994" s="1"/>
      <c r="K994" s="1"/>
      <c r="L994" s="1"/>
      <c r="M994" s="1"/>
      <c r="N994" s="1"/>
      <c r="O994" s="1"/>
      <c r="P994" s="1"/>
    </row>
    <row r="995" spans="2:16" ht="33">
      <c r="B995" s="7"/>
      <c r="C995" s="8"/>
      <c r="D995" s="8"/>
      <c r="E995" s="8"/>
      <c r="F995" s="6"/>
      <c r="G995" s="6"/>
      <c r="H995" s="9"/>
      <c r="I995" s="35"/>
      <c r="J995" s="1"/>
      <c r="K995" s="1"/>
      <c r="L995" s="1"/>
      <c r="M995" s="1"/>
      <c r="N995" s="1"/>
      <c r="O995" s="1"/>
      <c r="P995" s="1"/>
    </row>
    <row r="996" spans="2:16" ht="33">
      <c r="B996" s="7"/>
      <c r="C996" s="8"/>
      <c r="D996" s="8"/>
      <c r="E996" s="8"/>
      <c r="F996" s="6"/>
      <c r="G996" s="6"/>
      <c r="H996" s="9"/>
      <c r="I996" s="35"/>
      <c r="J996" s="1"/>
      <c r="K996" s="1"/>
      <c r="L996" s="1"/>
      <c r="M996" s="1"/>
      <c r="N996" s="1"/>
      <c r="O996" s="1"/>
      <c r="P996" s="1"/>
    </row>
    <row r="997" spans="2:16" ht="33">
      <c r="B997" s="7"/>
      <c r="C997" s="8"/>
      <c r="D997" s="8"/>
      <c r="E997" s="8"/>
      <c r="F997" s="6"/>
      <c r="G997" s="6"/>
      <c r="H997" s="9"/>
      <c r="I997" s="35"/>
      <c r="J997" s="1"/>
      <c r="K997" s="1"/>
      <c r="L997" s="1"/>
      <c r="M997" s="1"/>
      <c r="N997" s="1"/>
      <c r="O997" s="1"/>
      <c r="P997" s="1"/>
    </row>
    <row r="998" spans="2:16" ht="33">
      <c r="B998" s="7"/>
      <c r="C998" s="8"/>
      <c r="D998" s="8"/>
      <c r="E998" s="8"/>
      <c r="F998" s="6"/>
      <c r="G998" s="6"/>
      <c r="H998" s="9"/>
      <c r="I998" s="35"/>
      <c r="J998" s="1"/>
      <c r="K998" s="1"/>
      <c r="L998" s="1"/>
      <c r="M998" s="1"/>
      <c r="N998" s="1"/>
      <c r="O998" s="1"/>
      <c r="P998" s="1"/>
    </row>
    <row r="999" spans="2:16" ht="33">
      <c r="B999" s="7"/>
      <c r="C999" s="8"/>
      <c r="D999" s="8"/>
      <c r="E999" s="8"/>
      <c r="F999" s="6"/>
      <c r="G999" s="6"/>
      <c r="H999" s="9"/>
      <c r="I999" s="35"/>
      <c r="J999" s="1"/>
      <c r="K999" s="1"/>
      <c r="L999" s="1"/>
      <c r="M999" s="1"/>
      <c r="N999" s="1"/>
      <c r="O999" s="1"/>
      <c r="P999" s="1"/>
    </row>
    <row r="1000" spans="2:16" ht="33">
      <c r="B1000" s="7"/>
      <c r="C1000" s="8"/>
      <c r="D1000" s="8"/>
      <c r="E1000" s="8"/>
      <c r="F1000" s="6"/>
      <c r="G1000" s="6"/>
      <c r="H1000" s="9"/>
      <c r="I1000" s="35"/>
      <c r="J1000" s="1"/>
      <c r="K1000" s="1"/>
      <c r="L1000" s="1"/>
      <c r="M1000" s="1"/>
      <c r="N1000" s="1"/>
      <c r="O1000" s="1"/>
      <c r="P1000" s="1"/>
    </row>
    <row r="1001" spans="2:16" ht="33">
      <c r="B1001" s="7"/>
      <c r="C1001" s="8"/>
      <c r="D1001" s="8"/>
      <c r="E1001" s="8"/>
      <c r="F1001" s="6"/>
      <c r="G1001" s="6"/>
      <c r="H1001" s="9"/>
      <c r="I1001" s="35"/>
      <c r="J1001" s="1"/>
      <c r="K1001" s="1"/>
      <c r="L1001" s="1"/>
      <c r="M1001" s="1"/>
      <c r="N1001" s="1"/>
      <c r="O1001" s="1"/>
      <c r="P1001" s="1"/>
    </row>
    <row r="1002" spans="2:16" ht="33">
      <c r="B1002" s="7"/>
      <c r="C1002" s="8"/>
      <c r="D1002" s="8"/>
      <c r="E1002" s="8"/>
      <c r="F1002" s="6"/>
      <c r="G1002" s="6"/>
      <c r="H1002" s="9"/>
      <c r="I1002" s="35"/>
      <c r="J1002" s="1"/>
      <c r="K1002" s="1"/>
      <c r="L1002" s="1"/>
      <c r="M1002" s="1"/>
      <c r="N1002" s="1"/>
      <c r="O1002" s="1"/>
      <c r="P1002" s="1"/>
    </row>
    <row r="1003" spans="2:16" ht="33">
      <c r="B1003" s="7"/>
      <c r="C1003" s="8"/>
      <c r="D1003" s="8"/>
      <c r="E1003" s="8"/>
      <c r="F1003" s="6"/>
      <c r="G1003" s="6"/>
      <c r="H1003" s="9"/>
      <c r="I1003" s="35"/>
      <c r="J1003" s="1"/>
      <c r="K1003" s="1"/>
      <c r="L1003" s="1"/>
      <c r="M1003" s="1"/>
      <c r="N1003" s="1"/>
      <c r="O1003" s="1"/>
      <c r="P1003" s="1"/>
    </row>
    <row r="1004" spans="2:16" ht="33">
      <c r="B1004" s="7"/>
      <c r="C1004" s="8"/>
      <c r="D1004" s="8"/>
      <c r="E1004" s="8"/>
      <c r="F1004" s="6"/>
      <c r="G1004" s="6"/>
      <c r="H1004" s="9"/>
      <c r="I1004" s="35"/>
      <c r="J1004" s="1"/>
      <c r="K1004" s="1"/>
      <c r="L1004" s="1"/>
      <c r="M1004" s="1"/>
      <c r="N1004" s="1"/>
      <c r="O1004" s="1"/>
      <c r="P1004" s="1"/>
    </row>
    <row r="1005" spans="2:16" ht="33">
      <c r="B1005" s="7"/>
      <c r="C1005" s="8"/>
      <c r="D1005" s="8"/>
      <c r="E1005" s="8"/>
      <c r="F1005" s="6"/>
      <c r="G1005" s="6"/>
      <c r="H1005" s="9"/>
      <c r="I1005" s="35"/>
      <c r="J1005" s="1"/>
      <c r="K1005" s="1"/>
      <c r="L1005" s="1"/>
      <c r="M1005" s="1"/>
      <c r="N1005" s="1"/>
      <c r="O1005" s="1"/>
      <c r="P1005" s="1"/>
    </row>
    <row r="1006" spans="2:16" ht="33">
      <c r="B1006" s="7"/>
      <c r="C1006" s="8"/>
      <c r="D1006" s="8"/>
      <c r="E1006" s="8"/>
      <c r="F1006" s="6"/>
      <c r="G1006" s="6"/>
      <c r="H1006" s="9"/>
      <c r="I1006" s="35"/>
      <c r="J1006" s="1"/>
      <c r="K1006" s="1"/>
      <c r="L1006" s="1"/>
      <c r="M1006" s="1"/>
      <c r="N1006" s="1"/>
      <c r="O1006" s="1"/>
      <c r="P1006" s="1"/>
    </row>
    <row r="1007" spans="2:16" ht="33">
      <c r="B1007" s="7"/>
      <c r="C1007" s="8"/>
      <c r="D1007" s="8"/>
      <c r="E1007" s="8"/>
      <c r="F1007" s="6"/>
      <c r="G1007" s="6"/>
      <c r="H1007" s="9"/>
      <c r="I1007" s="35"/>
      <c r="J1007" s="1"/>
      <c r="K1007" s="1"/>
      <c r="L1007" s="1"/>
      <c r="M1007" s="1"/>
      <c r="N1007" s="1"/>
      <c r="O1007" s="1"/>
      <c r="P1007" s="1"/>
    </row>
    <row r="1008" spans="2:16" ht="33">
      <c r="B1008" s="7"/>
      <c r="C1008" s="8"/>
      <c r="D1008" s="8"/>
      <c r="E1008" s="8"/>
      <c r="F1008" s="6"/>
      <c r="G1008" s="6"/>
      <c r="H1008" s="9"/>
      <c r="I1008" s="35"/>
      <c r="J1008" s="1"/>
      <c r="K1008" s="1"/>
      <c r="L1008" s="1"/>
      <c r="M1008" s="1"/>
      <c r="N1008" s="1"/>
      <c r="O1008" s="1"/>
      <c r="P1008" s="1"/>
    </row>
    <row r="1009" spans="2:16" ht="33">
      <c r="B1009" s="7"/>
      <c r="C1009" s="8"/>
      <c r="D1009" s="8"/>
      <c r="E1009" s="8"/>
      <c r="F1009" s="6"/>
      <c r="G1009" s="6"/>
      <c r="H1009" s="9"/>
      <c r="I1009" s="35"/>
      <c r="J1009" s="1"/>
      <c r="K1009" s="1"/>
      <c r="L1009" s="1"/>
      <c r="M1009" s="1"/>
      <c r="N1009" s="1"/>
      <c r="O1009" s="1"/>
      <c r="P1009" s="1"/>
    </row>
    <row r="1010" spans="2:16" ht="33">
      <c r="B1010" s="7"/>
      <c r="C1010" s="8"/>
      <c r="D1010" s="8"/>
      <c r="E1010" s="8"/>
      <c r="F1010" s="6"/>
      <c r="G1010" s="6"/>
      <c r="H1010" s="9"/>
      <c r="I1010" s="35"/>
      <c r="J1010" s="1"/>
      <c r="K1010" s="1"/>
      <c r="L1010" s="1"/>
      <c r="M1010" s="1"/>
      <c r="N1010" s="1"/>
      <c r="O1010" s="1"/>
      <c r="P1010" s="1"/>
    </row>
    <row r="1011" spans="2:16" ht="33">
      <c r="B1011" s="7"/>
      <c r="C1011" s="8"/>
      <c r="D1011" s="8"/>
      <c r="E1011" s="8"/>
      <c r="F1011" s="6"/>
      <c r="G1011" s="6"/>
      <c r="H1011" s="9"/>
      <c r="I1011" s="35"/>
      <c r="J1011" s="1"/>
      <c r="K1011" s="1"/>
      <c r="L1011" s="1"/>
      <c r="M1011" s="1"/>
      <c r="N1011" s="1"/>
      <c r="O1011" s="1"/>
      <c r="P1011" s="1"/>
    </row>
    <row r="1012" spans="2:16" ht="33">
      <c r="B1012" s="7"/>
      <c r="C1012" s="8"/>
      <c r="D1012" s="8"/>
      <c r="E1012" s="8"/>
      <c r="F1012" s="6"/>
      <c r="G1012" s="6"/>
      <c r="H1012" s="9"/>
      <c r="I1012" s="35"/>
      <c r="J1012" s="1"/>
      <c r="K1012" s="1"/>
      <c r="L1012" s="1"/>
      <c r="M1012" s="1"/>
      <c r="N1012" s="1"/>
      <c r="O1012" s="1"/>
      <c r="P1012" s="1"/>
    </row>
    <row r="1013" spans="2:16" ht="33">
      <c r="B1013" s="7"/>
      <c r="C1013" s="8"/>
      <c r="D1013" s="8"/>
      <c r="E1013" s="8"/>
      <c r="F1013" s="6"/>
      <c r="G1013" s="6"/>
      <c r="H1013" s="9"/>
      <c r="I1013" s="35"/>
      <c r="J1013" s="1"/>
      <c r="K1013" s="1"/>
      <c r="L1013" s="1"/>
      <c r="M1013" s="1"/>
      <c r="N1013" s="1"/>
      <c r="O1013" s="1"/>
      <c r="P1013" s="1"/>
    </row>
    <row r="1014" spans="2:16" ht="33">
      <c r="B1014" s="7"/>
      <c r="C1014" s="8"/>
      <c r="D1014" s="8"/>
      <c r="E1014" s="8"/>
      <c r="F1014" s="6"/>
      <c r="G1014" s="6"/>
      <c r="H1014" s="9"/>
      <c r="I1014" s="35"/>
      <c r="J1014" s="1"/>
      <c r="K1014" s="1"/>
      <c r="L1014" s="1"/>
      <c r="M1014" s="1"/>
      <c r="N1014" s="1"/>
      <c r="O1014" s="1"/>
      <c r="P1014" s="1"/>
    </row>
    <row r="1015" spans="2:16" ht="33">
      <c r="B1015" s="7"/>
      <c r="C1015" s="8"/>
      <c r="D1015" s="8"/>
      <c r="E1015" s="8"/>
      <c r="F1015" s="6"/>
      <c r="G1015" s="6"/>
      <c r="H1015" s="9"/>
      <c r="I1015" s="35"/>
      <c r="J1015" s="1"/>
      <c r="K1015" s="1"/>
      <c r="L1015" s="1"/>
      <c r="M1015" s="1"/>
      <c r="N1015" s="1"/>
      <c r="O1015" s="1"/>
      <c r="P1015" s="1"/>
    </row>
    <row r="1016" spans="2:16" ht="33">
      <c r="B1016" s="7"/>
      <c r="C1016" s="8"/>
      <c r="D1016" s="8"/>
      <c r="E1016" s="8"/>
      <c r="F1016" s="6"/>
      <c r="G1016" s="6"/>
      <c r="H1016" s="9"/>
      <c r="I1016" s="35"/>
      <c r="J1016" s="1"/>
      <c r="K1016" s="1"/>
      <c r="L1016" s="1"/>
      <c r="M1016" s="1"/>
      <c r="N1016" s="1"/>
      <c r="O1016" s="1"/>
      <c r="P1016" s="1"/>
    </row>
    <row r="1017" spans="2:16" ht="33">
      <c r="B1017" s="7"/>
      <c r="C1017" s="8"/>
      <c r="D1017" s="8"/>
      <c r="E1017" s="8"/>
      <c r="F1017" s="6"/>
      <c r="G1017" s="6"/>
      <c r="H1017" s="9"/>
      <c r="I1017" s="35"/>
      <c r="J1017" s="1"/>
      <c r="K1017" s="1"/>
      <c r="L1017" s="1"/>
      <c r="M1017" s="1"/>
      <c r="N1017" s="1"/>
      <c r="O1017" s="1"/>
      <c r="P1017" s="1"/>
    </row>
    <row r="1018" spans="2:16" ht="33">
      <c r="B1018" s="7"/>
      <c r="C1018" s="8"/>
      <c r="D1018" s="8"/>
      <c r="E1018" s="8"/>
      <c r="F1018" s="6"/>
      <c r="G1018" s="6"/>
      <c r="H1018" s="9"/>
      <c r="I1018" s="35"/>
      <c r="J1018" s="1"/>
      <c r="K1018" s="1"/>
      <c r="L1018" s="1"/>
      <c r="M1018" s="1"/>
      <c r="N1018" s="1"/>
      <c r="O1018" s="1"/>
      <c r="P1018" s="1"/>
    </row>
    <row r="1019" spans="2:16" ht="33">
      <c r="B1019" s="7"/>
      <c r="C1019" s="8"/>
      <c r="D1019" s="8"/>
      <c r="E1019" s="8"/>
      <c r="F1019" s="6"/>
      <c r="G1019" s="6"/>
      <c r="H1019" s="9"/>
      <c r="I1019" s="35"/>
      <c r="J1019" s="1"/>
      <c r="K1019" s="1"/>
      <c r="L1019" s="1"/>
      <c r="M1019" s="1"/>
      <c r="N1019" s="1"/>
      <c r="O1019" s="1"/>
      <c r="P1019" s="1"/>
    </row>
    <row r="1020" spans="2:16" ht="33">
      <c r="B1020" s="7"/>
      <c r="C1020" s="8"/>
      <c r="D1020" s="8"/>
      <c r="E1020" s="8"/>
      <c r="F1020" s="6"/>
      <c r="G1020" s="6"/>
      <c r="H1020" s="9"/>
      <c r="I1020" s="35"/>
      <c r="J1020" s="1"/>
      <c r="K1020" s="1"/>
      <c r="L1020" s="1"/>
      <c r="M1020" s="1"/>
      <c r="N1020" s="1"/>
      <c r="O1020" s="1"/>
      <c r="P1020" s="1"/>
    </row>
    <row r="1021" spans="2:16" ht="33">
      <c r="B1021" s="7"/>
      <c r="C1021" s="8"/>
      <c r="D1021" s="8"/>
      <c r="E1021" s="8"/>
      <c r="F1021" s="6"/>
      <c r="G1021" s="6"/>
      <c r="H1021" s="9"/>
      <c r="I1021" s="35"/>
      <c r="J1021" s="1"/>
      <c r="K1021" s="1"/>
      <c r="L1021" s="1"/>
      <c r="M1021" s="1"/>
      <c r="N1021" s="1"/>
      <c r="O1021" s="1"/>
      <c r="P1021" s="1"/>
    </row>
    <row r="1022" spans="2:16" ht="33">
      <c r="B1022" s="7"/>
      <c r="C1022" s="8"/>
      <c r="D1022" s="8"/>
      <c r="E1022" s="8"/>
      <c r="F1022" s="6"/>
      <c r="G1022" s="6"/>
      <c r="H1022" s="9"/>
      <c r="I1022" s="35"/>
      <c r="J1022" s="1"/>
      <c r="K1022" s="1"/>
      <c r="L1022" s="1"/>
      <c r="M1022" s="1"/>
      <c r="N1022" s="1"/>
      <c r="O1022" s="1"/>
      <c r="P1022" s="1"/>
    </row>
    <row r="1023" spans="2:16" ht="33">
      <c r="B1023" s="7"/>
      <c r="C1023" s="8"/>
      <c r="D1023" s="8"/>
      <c r="E1023" s="8"/>
      <c r="F1023" s="6"/>
      <c r="G1023" s="6"/>
      <c r="H1023" s="9"/>
      <c r="I1023" s="35"/>
      <c r="J1023" s="1"/>
      <c r="K1023" s="1"/>
      <c r="L1023" s="1"/>
      <c r="M1023" s="1"/>
      <c r="N1023" s="1"/>
      <c r="O1023" s="1"/>
      <c r="P1023" s="1"/>
    </row>
    <row r="1024" spans="2:16" ht="33">
      <c r="B1024" s="7"/>
      <c r="C1024" s="8"/>
      <c r="D1024" s="8"/>
      <c r="E1024" s="8"/>
      <c r="F1024" s="6"/>
      <c r="G1024" s="6"/>
      <c r="H1024" s="9"/>
      <c r="I1024" s="35"/>
      <c r="J1024" s="1"/>
      <c r="K1024" s="1"/>
      <c r="L1024" s="1"/>
      <c r="M1024" s="1"/>
      <c r="N1024" s="1"/>
      <c r="O1024" s="1"/>
      <c r="P1024" s="1"/>
    </row>
    <row r="1025" spans="2:16" ht="33">
      <c r="B1025" s="7"/>
      <c r="C1025" s="8"/>
      <c r="D1025" s="8"/>
      <c r="E1025" s="8"/>
      <c r="F1025" s="6"/>
      <c r="G1025" s="6"/>
      <c r="H1025" s="9"/>
      <c r="I1025" s="35"/>
      <c r="J1025" s="1"/>
      <c r="K1025" s="1"/>
      <c r="L1025" s="1"/>
      <c r="M1025" s="1"/>
      <c r="N1025" s="1"/>
      <c r="O1025" s="1"/>
      <c r="P1025" s="1"/>
    </row>
    <row r="1026" spans="2:16" ht="33">
      <c r="B1026" s="7"/>
      <c r="C1026" s="8"/>
      <c r="D1026" s="8"/>
      <c r="E1026" s="8"/>
      <c r="F1026" s="6"/>
      <c r="G1026" s="6"/>
      <c r="H1026" s="9"/>
      <c r="I1026" s="35"/>
      <c r="J1026" s="1"/>
      <c r="K1026" s="1"/>
      <c r="L1026" s="1"/>
      <c r="M1026" s="1"/>
      <c r="N1026" s="1"/>
      <c r="O1026" s="1"/>
      <c r="P1026" s="1"/>
    </row>
    <row r="1027" spans="2:16" ht="33">
      <c r="B1027" s="7"/>
      <c r="C1027" s="8"/>
      <c r="D1027" s="8"/>
      <c r="E1027" s="8"/>
      <c r="F1027" s="6"/>
      <c r="G1027" s="6"/>
      <c r="H1027" s="9"/>
      <c r="I1027" s="35"/>
      <c r="J1027" s="1"/>
      <c r="K1027" s="1"/>
      <c r="L1027" s="1"/>
      <c r="M1027" s="1"/>
      <c r="N1027" s="1"/>
      <c r="O1027" s="1"/>
      <c r="P1027" s="1"/>
    </row>
    <row r="1028" spans="2:16" ht="33">
      <c r="B1028" s="7"/>
      <c r="C1028" s="8"/>
      <c r="D1028" s="8"/>
      <c r="E1028" s="8"/>
      <c r="F1028" s="6"/>
      <c r="G1028" s="6"/>
      <c r="H1028" s="9"/>
      <c r="I1028" s="35"/>
      <c r="J1028" s="1"/>
      <c r="K1028" s="1"/>
      <c r="L1028" s="1"/>
      <c r="M1028" s="1"/>
      <c r="N1028" s="1"/>
      <c r="O1028" s="1"/>
      <c r="P1028" s="1"/>
    </row>
    <row r="1029" spans="2:16" ht="33">
      <c r="B1029" s="7"/>
      <c r="C1029" s="8"/>
      <c r="D1029" s="8"/>
      <c r="E1029" s="8"/>
      <c r="F1029" s="6"/>
      <c r="G1029" s="6"/>
      <c r="H1029" s="9"/>
      <c r="I1029" s="35"/>
      <c r="J1029" s="1"/>
      <c r="K1029" s="1"/>
      <c r="L1029" s="1"/>
      <c r="M1029" s="1"/>
      <c r="N1029" s="1"/>
      <c r="O1029" s="1"/>
      <c r="P1029" s="1"/>
    </row>
    <row r="1030" spans="3:16" ht="33">
      <c r="C1030" s="7"/>
      <c r="D1030" s="8"/>
      <c r="E1030" s="8"/>
      <c r="F1030" s="6"/>
      <c r="G1030" s="6"/>
      <c r="H1030" s="6"/>
      <c r="I1030" s="9"/>
      <c r="K1030" s="1"/>
      <c r="L1030" s="1"/>
      <c r="M1030" s="1"/>
      <c r="N1030" s="1"/>
      <c r="O1030" s="1"/>
      <c r="P1030" s="1"/>
    </row>
    <row r="1031" spans="3:16" ht="33">
      <c r="C1031" s="7"/>
      <c r="D1031" s="8"/>
      <c r="E1031" s="8"/>
      <c r="F1031" s="6"/>
      <c r="G1031" s="6"/>
      <c r="H1031" s="6"/>
      <c r="I1031" s="9"/>
      <c r="K1031" s="1"/>
      <c r="L1031" s="1"/>
      <c r="M1031" s="1"/>
      <c r="N1031" s="1"/>
      <c r="O1031" s="1"/>
      <c r="P1031" s="1"/>
    </row>
    <row r="1032" spans="3:16" ht="33">
      <c r="C1032" s="7"/>
      <c r="D1032" s="8"/>
      <c r="E1032" s="8"/>
      <c r="F1032" s="6"/>
      <c r="G1032" s="6"/>
      <c r="H1032" s="6"/>
      <c r="I1032" s="9"/>
      <c r="K1032" s="1"/>
      <c r="L1032" s="1"/>
      <c r="M1032" s="1"/>
      <c r="N1032" s="1"/>
      <c r="O1032" s="1"/>
      <c r="P1032" s="1"/>
    </row>
    <row r="1033" spans="3:16" ht="33">
      <c r="C1033" s="7"/>
      <c r="D1033" s="8"/>
      <c r="E1033" s="8"/>
      <c r="F1033" s="6"/>
      <c r="G1033" s="6"/>
      <c r="H1033" s="6"/>
      <c r="I1033" s="9"/>
      <c r="K1033" s="1"/>
      <c r="L1033" s="1"/>
      <c r="M1033" s="1"/>
      <c r="N1033" s="1"/>
      <c r="O1033" s="1"/>
      <c r="P1033" s="1"/>
    </row>
    <row r="1034" spans="3:16" ht="33">
      <c r="C1034" s="7"/>
      <c r="D1034" s="8"/>
      <c r="E1034" s="8"/>
      <c r="F1034" s="6"/>
      <c r="G1034" s="6"/>
      <c r="H1034" s="6"/>
      <c r="I1034" s="9"/>
      <c r="K1034" s="1"/>
      <c r="L1034" s="1"/>
      <c r="M1034" s="1"/>
      <c r="N1034" s="1"/>
      <c r="O1034" s="1"/>
      <c r="P1034" s="1"/>
    </row>
    <row r="1035" spans="3:16" ht="33">
      <c r="C1035" s="7"/>
      <c r="D1035" s="8"/>
      <c r="E1035" s="8"/>
      <c r="F1035" s="6"/>
      <c r="G1035" s="6"/>
      <c r="H1035" s="6"/>
      <c r="I1035" s="9"/>
      <c r="K1035" s="1"/>
      <c r="L1035" s="1"/>
      <c r="M1035" s="1"/>
      <c r="N1035" s="1"/>
      <c r="O1035" s="1"/>
      <c r="P1035" s="1"/>
    </row>
    <row r="1036" spans="3:16" ht="33">
      <c r="C1036" s="7"/>
      <c r="D1036" s="8"/>
      <c r="E1036" s="8"/>
      <c r="F1036" s="6"/>
      <c r="G1036" s="6"/>
      <c r="H1036" s="6"/>
      <c r="I1036" s="9"/>
      <c r="K1036" s="1"/>
      <c r="L1036" s="1"/>
      <c r="M1036" s="1"/>
      <c r="N1036" s="1"/>
      <c r="O1036" s="1"/>
      <c r="P1036" s="1"/>
    </row>
    <row r="1037" spans="3:16" ht="33">
      <c r="C1037" s="7"/>
      <c r="D1037" s="8"/>
      <c r="E1037" s="8"/>
      <c r="F1037" s="6"/>
      <c r="G1037" s="6"/>
      <c r="H1037" s="6"/>
      <c r="I1037" s="9"/>
      <c r="K1037" s="1"/>
      <c r="L1037" s="1"/>
      <c r="M1037" s="1"/>
      <c r="N1037" s="1"/>
      <c r="O1037" s="1"/>
      <c r="P1037" s="1"/>
    </row>
    <row r="1038" spans="3:16" ht="33">
      <c r="C1038" s="7"/>
      <c r="D1038" s="8"/>
      <c r="E1038" s="8"/>
      <c r="F1038" s="6"/>
      <c r="G1038" s="6"/>
      <c r="H1038" s="6"/>
      <c r="I1038" s="9"/>
      <c r="K1038" s="1"/>
      <c r="L1038" s="1"/>
      <c r="M1038" s="1"/>
      <c r="N1038" s="1"/>
      <c r="O1038" s="1"/>
      <c r="P1038" s="1"/>
    </row>
    <row r="1039" spans="3:16" ht="33">
      <c r="C1039" s="7"/>
      <c r="D1039" s="8"/>
      <c r="E1039" s="8"/>
      <c r="F1039" s="6"/>
      <c r="G1039" s="6"/>
      <c r="H1039" s="6"/>
      <c r="I1039" s="9"/>
      <c r="K1039" s="1"/>
      <c r="L1039" s="1"/>
      <c r="M1039" s="1"/>
      <c r="N1039" s="1"/>
      <c r="O1039" s="1"/>
      <c r="P1039" s="1"/>
    </row>
    <row r="1040" spans="3:16" ht="33">
      <c r="C1040" s="7"/>
      <c r="D1040" s="8"/>
      <c r="E1040" s="8"/>
      <c r="F1040" s="6"/>
      <c r="G1040" s="6"/>
      <c r="H1040" s="6"/>
      <c r="I1040" s="9"/>
      <c r="K1040" s="1"/>
      <c r="L1040" s="1"/>
      <c r="M1040" s="1"/>
      <c r="N1040" s="1"/>
      <c r="O1040" s="1"/>
      <c r="P1040" s="1"/>
    </row>
    <row r="1041" spans="3:16" ht="33">
      <c r="C1041" s="7"/>
      <c r="D1041" s="8"/>
      <c r="E1041" s="8"/>
      <c r="F1041" s="6"/>
      <c r="G1041" s="6"/>
      <c r="H1041" s="6"/>
      <c r="I1041" s="9"/>
      <c r="K1041" s="1"/>
      <c r="L1041" s="1"/>
      <c r="M1041" s="1"/>
      <c r="N1041" s="1"/>
      <c r="O1041" s="1"/>
      <c r="P1041" s="1"/>
    </row>
    <row r="1042" spans="3:16" ht="33">
      <c r="C1042" s="7"/>
      <c r="D1042" s="8"/>
      <c r="E1042" s="8"/>
      <c r="F1042" s="6"/>
      <c r="G1042" s="6"/>
      <c r="H1042" s="6"/>
      <c r="I1042" s="9"/>
      <c r="K1042" s="1"/>
      <c r="L1042" s="1"/>
      <c r="M1042" s="1"/>
      <c r="N1042" s="1"/>
      <c r="O1042" s="1"/>
      <c r="P1042" s="1"/>
    </row>
    <row r="1043" spans="3:16" ht="33">
      <c r="C1043" s="7"/>
      <c r="D1043" s="8"/>
      <c r="E1043" s="8"/>
      <c r="F1043" s="6"/>
      <c r="G1043" s="6"/>
      <c r="H1043" s="6"/>
      <c r="I1043" s="9"/>
      <c r="K1043" s="1"/>
      <c r="L1043" s="1"/>
      <c r="M1043" s="1"/>
      <c r="N1043" s="1"/>
      <c r="O1043" s="1"/>
      <c r="P1043" s="1"/>
    </row>
    <row r="1044" spans="3:16" ht="33">
      <c r="C1044" s="7"/>
      <c r="D1044" s="8"/>
      <c r="E1044" s="8"/>
      <c r="F1044" s="6"/>
      <c r="G1044" s="6"/>
      <c r="H1044" s="6"/>
      <c r="I1044" s="9"/>
      <c r="K1044" s="1"/>
      <c r="L1044" s="1"/>
      <c r="M1044" s="1"/>
      <c r="N1044" s="1"/>
      <c r="O1044" s="1"/>
      <c r="P1044" s="1"/>
    </row>
    <row r="1045" spans="3:16" ht="33">
      <c r="C1045" s="7"/>
      <c r="D1045" s="8"/>
      <c r="E1045" s="8"/>
      <c r="F1045" s="6"/>
      <c r="G1045" s="6"/>
      <c r="H1045" s="6"/>
      <c r="I1045" s="9"/>
      <c r="K1045" s="1"/>
      <c r="L1045" s="1"/>
      <c r="M1045" s="1"/>
      <c r="N1045" s="1"/>
      <c r="O1045" s="1"/>
      <c r="P1045" s="1"/>
    </row>
    <row r="1046" spans="3:16" ht="33">
      <c r="C1046" s="7"/>
      <c r="D1046" s="8"/>
      <c r="E1046" s="8"/>
      <c r="F1046" s="6"/>
      <c r="G1046" s="6"/>
      <c r="H1046" s="6"/>
      <c r="I1046" s="9"/>
      <c r="K1046" s="1"/>
      <c r="L1046" s="1"/>
      <c r="M1046" s="1"/>
      <c r="N1046" s="1"/>
      <c r="O1046" s="1"/>
      <c r="P1046" s="1"/>
    </row>
    <row r="1047" spans="3:16" ht="33">
      <c r="C1047" s="7"/>
      <c r="D1047" s="8"/>
      <c r="E1047" s="8"/>
      <c r="F1047" s="6"/>
      <c r="G1047" s="6"/>
      <c r="H1047" s="6"/>
      <c r="I1047" s="9"/>
      <c r="K1047" s="1"/>
      <c r="L1047" s="1"/>
      <c r="M1047" s="1"/>
      <c r="N1047" s="1"/>
      <c r="O1047" s="1"/>
      <c r="P1047" s="1"/>
    </row>
    <row r="1048" spans="3:16" ht="33">
      <c r="C1048" s="7"/>
      <c r="D1048" s="8"/>
      <c r="E1048" s="8"/>
      <c r="F1048" s="6"/>
      <c r="G1048" s="6"/>
      <c r="H1048" s="6"/>
      <c r="I1048" s="9"/>
      <c r="K1048" s="1"/>
      <c r="L1048" s="1"/>
      <c r="M1048" s="1"/>
      <c r="N1048" s="1"/>
      <c r="O1048" s="1"/>
      <c r="P1048" s="1"/>
    </row>
    <row r="1049" spans="3:16" ht="33">
      <c r="C1049" s="7"/>
      <c r="D1049" s="8"/>
      <c r="E1049" s="8"/>
      <c r="F1049" s="6"/>
      <c r="G1049" s="6"/>
      <c r="H1049" s="6"/>
      <c r="I1049" s="9"/>
      <c r="K1049" s="1"/>
      <c r="L1049" s="1"/>
      <c r="M1049" s="1"/>
      <c r="N1049" s="1"/>
      <c r="O1049" s="1"/>
      <c r="P1049" s="1"/>
    </row>
    <row r="1050" spans="3:16" ht="33">
      <c r="C1050" s="7"/>
      <c r="D1050" s="8"/>
      <c r="E1050" s="8"/>
      <c r="F1050" s="6"/>
      <c r="G1050" s="6"/>
      <c r="H1050" s="6"/>
      <c r="I1050" s="9"/>
      <c r="K1050" s="1"/>
      <c r="L1050" s="1"/>
      <c r="M1050" s="1"/>
      <c r="N1050" s="1"/>
      <c r="O1050" s="1"/>
      <c r="P1050" s="1"/>
    </row>
    <row r="1051" spans="3:16" ht="33">
      <c r="C1051" s="7"/>
      <c r="D1051" s="8"/>
      <c r="E1051" s="8"/>
      <c r="F1051" s="6"/>
      <c r="G1051" s="6"/>
      <c r="H1051" s="6"/>
      <c r="I1051" s="9"/>
      <c r="K1051" s="1"/>
      <c r="L1051" s="1"/>
      <c r="M1051" s="1"/>
      <c r="N1051" s="1"/>
      <c r="O1051" s="1"/>
      <c r="P1051" s="1"/>
    </row>
    <row r="1052" spans="3:16" ht="33">
      <c r="C1052" s="7"/>
      <c r="D1052" s="8"/>
      <c r="E1052" s="8"/>
      <c r="F1052" s="6"/>
      <c r="G1052" s="6"/>
      <c r="H1052" s="6"/>
      <c r="I1052" s="9"/>
      <c r="K1052" s="1"/>
      <c r="L1052" s="1"/>
      <c r="M1052" s="1"/>
      <c r="N1052" s="1"/>
      <c r="O1052" s="1"/>
      <c r="P1052" s="1"/>
    </row>
    <row r="1053" spans="3:16" ht="33">
      <c r="C1053" s="7"/>
      <c r="D1053" s="8"/>
      <c r="E1053" s="8"/>
      <c r="F1053" s="6"/>
      <c r="G1053" s="6"/>
      <c r="H1053" s="6"/>
      <c r="I1053" s="9"/>
      <c r="K1053" s="1"/>
      <c r="L1053" s="1"/>
      <c r="M1053" s="1"/>
      <c r="N1053" s="1"/>
      <c r="O1053" s="1"/>
      <c r="P1053" s="1"/>
    </row>
    <row r="1054" spans="3:16" ht="33">
      <c r="C1054" s="7"/>
      <c r="D1054" s="8"/>
      <c r="E1054" s="8"/>
      <c r="F1054" s="6"/>
      <c r="G1054" s="6"/>
      <c r="H1054" s="6"/>
      <c r="I1054" s="9"/>
      <c r="K1054" s="1"/>
      <c r="L1054" s="1"/>
      <c r="M1054" s="1"/>
      <c r="N1054" s="1"/>
      <c r="O1054" s="1"/>
      <c r="P1054" s="1"/>
    </row>
    <row r="1055" spans="3:16" ht="33">
      <c r="C1055" s="7"/>
      <c r="D1055" s="8"/>
      <c r="E1055" s="8"/>
      <c r="F1055" s="6"/>
      <c r="G1055" s="6"/>
      <c r="H1055" s="6"/>
      <c r="I1055" s="9"/>
      <c r="K1055" s="1"/>
      <c r="L1055" s="1"/>
      <c r="M1055" s="1"/>
      <c r="N1055" s="1"/>
      <c r="O1055" s="1"/>
      <c r="P1055" s="1"/>
    </row>
    <row r="1056" spans="3:16" ht="33">
      <c r="C1056" s="7"/>
      <c r="D1056" s="8"/>
      <c r="E1056" s="8"/>
      <c r="F1056" s="6"/>
      <c r="G1056" s="6"/>
      <c r="H1056" s="6"/>
      <c r="I1056" s="9"/>
      <c r="K1056" s="1"/>
      <c r="L1056" s="1"/>
      <c r="M1056" s="1"/>
      <c r="N1056" s="1"/>
      <c r="O1056" s="1"/>
      <c r="P1056" s="1"/>
    </row>
    <row r="1057" spans="3:16" ht="33">
      <c r="C1057" s="7"/>
      <c r="D1057" s="8"/>
      <c r="E1057" s="8"/>
      <c r="F1057" s="6"/>
      <c r="G1057" s="6"/>
      <c r="H1057" s="6"/>
      <c r="I1057" s="9"/>
      <c r="K1057" s="1"/>
      <c r="L1057" s="1"/>
      <c r="M1057" s="1"/>
      <c r="N1057" s="1"/>
      <c r="O1057" s="1"/>
      <c r="P1057" s="1"/>
    </row>
    <row r="1058" spans="3:16" ht="33">
      <c r="C1058" s="7"/>
      <c r="D1058" s="8"/>
      <c r="E1058" s="8"/>
      <c r="F1058" s="6"/>
      <c r="G1058" s="6"/>
      <c r="H1058" s="6"/>
      <c r="I1058" s="9"/>
      <c r="K1058" s="1"/>
      <c r="L1058" s="1"/>
      <c r="M1058" s="1"/>
      <c r="N1058" s="1"/>
      <c r="O1058" s="1"/>
      <c r="P1058" s="1"/>
    </row>
    <row r="1059" spans="3:16" ht="33">
      <c r="C1059" s="7"/>
      <c r="D1059" s="8"/>
      <c r="E1059" s="8"/>
      <c r="F1059" s="6"/>
      <c r="G1059" s="6"/>
      <c r="H1059" s="6"/>
      <c r="I1059" s="9"/>
      <c r="K1059" s="1"/>
      <c r="L1059" s="1"/>
      <c r="M1059" s="1"/>
      <c r="N1059" s="1"/>
      <c r="O1059" s="1"/>
      <c r="P1059" s="1"/>
    </row>
    <row r="1060" spans="3:16" ht="33">
      <c r="C1060" s="7"/>
      <c r="D1060" s="8"/>
      <c r="E1060" s="8"/>
      <c r="F1060" s="6"/>
      <c r="G1060" s="6"/>
      <c r="H1060" s="6"/>
      <c r="I1060" s="9"/>
      <c r="K1060" s="1"/>
      <c r="L1060" s="1"/>
      <c r="M1060" s="1"/>
      <c r="N1060" s="1"/>
      <c r="O1060" s="1"/>
      <c r="P1060" s="1"/>
    </row>
    <row r="1061" spans="3:16" ht="33">
      <c r="C1061" s="7"/>
      <c r="D1061" s="8"/>
      <c r="E1061" s="8"/>
      <c r="F1061" s="6"/>
      <c r="G1061" s="6"/>
      <c r="H1061" s="6"/>
      <c r="I1061" s="9"/>
      <c r="K1061" s="1"/>
      <c r="L1061" s="1"/>
      <c r="M1061" s="1"/>
      <c r="N1061" s="1"/>
      <c r="O1061" s="1"/>
      <c r="P1061" s="1"/>
    </row>
    <row r="1062" spans="3:16" ht="33">
      <c r="C1062" s="7"/>
      <c r="D1062" s="8"/>
      <c r="E1062" s="8"/>
      <c r="F1062" s="6"/>
      <c r="G1062" s="6"/>
      <c r="H1062" s="6"/>
      <c r="I1062" s="9"/>
      <c r="K1062" s="1"/>
      <c r="L1062" s="1"/>
      <c r="M1062" s="1"/>
      <c r="N1062" s="1"/>
      <c r="O1062" s="1"/>
      <c r="P1062" s="1"/>
    </row>
    <row r="1063" spans="3:16" ht="33">
      <c r="C1063" s="7"/>
      <c r="D1063" s="8"/>
      <c r="E1063" s="8"/>
      <c r="F1063" s="6"/>
      <c r="G1063" s="6"/>
      <c r="H1063" s="6"/>
      <c r="I1063" s="9"/>
      <c r="K1063" s="1"/>
      <c r="L1063" s="1"/>
      <c r="M1063" s="1"/>
      <c r="N1063" s="1"/>
      <c r="O1063" s="1"/>
      <c r="P1063" s="1"/>
    </row>
    <row r="1064" spans="3:16" ht="33">
      <c r="C1064" s="7"/>
      <c r="D1064" s="8"/>
      <c r="E1064" s="8"/>
      <c r="F1064" s="6"/>
      <c r="G1064" s="6"/>
      <c r="H1064" s="6"/>
      <c r="I1064" s="9"/>
      <c r="K1064" s="1"/>
      <c r="L1064" s="1"/>
      <c r="M1064" s="1"/>
      <c r="N1064" s="1"/>
      <c r="O1064" s="1"/>
      <c r="P1064" s="1"/>
    </row>
    <row r="1065" spans="3:16" ht="33">
      <c r="C1065" s="7"/>
      <c r="D1065" s="8"/>
      <c r="E1065" s="8"/>
      <c r="F1065" s="6"/>
      <c r="G1065" s="6"/>
      <c r="H1065" s="6"/>
      <c r="I1065" s="9"/>
      <c r="K1065" s="1"/>
      <c r="L1065" s="1"/>
      <c r="M1065" s="1"/>
      <c r="N1065" s="1"/>
      <c r="O1065" s="1"/>
      <c r="P1065" s="1"/>
    </row>
    <row r="1066" spans="3:16" ht="33">
      <c r="C1066" s="7"/>
      <c r="D1066" s="8"/>
      <c r="E1066" s="8"/>
      <c r="F1066" s="6"/>
      <c r="G1066" s="6"/>
      <c r="H1066" s="6"/>
      <c r="I1066" s="9"/>
      <c r="K1066" s="1"/>
      <c r="L1066" s="1"/>
      <c r="M1066" s="1"/>
      <c r="N1066" s="1"/>
      <c r="O1066" s="1"/>
      <c r="P1066" s="1"/>
    </row>
    <row r="1067" spans="3:16" ht="33">
      <c r="C1067" s="7"/>
      <c r="D1067" s="8"/>
      <c r="E1067" s="8"/>
      <c r="F1067" s="6"/>
      <c r="G1067" s="6"/>
      <c r="H1067" s="6"/>
      <c r="I1067" s="9"/>
      <c r="K1067" s="1"/>
      <c r="L1067" s="1"/>
      <c r="M1067" s="1"/>
      <c r="N1067" s="1"/>
      <c r="O1067" s="1"/>
      <c r="P1067" s="1"/>
    </row>
    <row r="1068" spans="3:16" ht="33">
      <c r="C1068" s="7"/>
      <c r="D1068" s="8"/>
      <c r="E1068" s="8"/>
      <c r="F1068" s="6"/>
      <c r="G1068" s="6"/>
      <c r="H1068" s="6"/>
      <c r="I1068" s="9"/>
      <c r="K1068" s="1"/>
      <c r="L1068" s="1"/>
      <c r="M1068" s="1"/>
      <c r="N1068" s="1"/>
      <c r="O1068" s="1"/>
      <c r="P1068" s="1"/>
    </row>
    <row r="1069" spans="3:16" ht="33">
      <c r="C1069" s="7"/>
      <c r="D1069" s="8"/>
      <c r="E1069" s="8"/>
      <c r="F1069" s="6"/>
      <c r="G1069" s="6"/>
      <c r="H1069" s="6"/>
      <c r="I1069" s="9"/>
      <c r="K1069" s="1"/>
      <c r="L1069" s="1"/>
      <c r="M1069" s="1"/>
      <c r="N1069" s="1"/>
      <c r="O1069" s="1"/>
      <c r="P1069" s="1"/>
    </row>
    <row r="1070" spans="3:16" ht="33">
      <c r="C1070" s="7"/>
      <c r="D1070" s="8"/>
      <c r="E1070" s="8"/>
      <c r="F1070" s="6"/>
      <c r="G1070" s="6"/>
      <c r="H1070" s="6"/>
      <c r="I1070" s="9"/>
      <c r="K1070" s="1"/>
      <c r="L1070" s="1"/>
      <c r="M1070" s="1"/>
      <c r="N1070" s="1"/>
      <c r="O1070" s="1"/>
      <c r="P1070" s="1"/>
    </row>
    <row r="1071" spans="3:16" ht="33">
      <c r="C1071" s="7"/>
      <c r="D1071" s="8"/>
      <c r="E1071" s="8"/>
      <c r="F1071" s="6"/>
      <c r="G1071" s="6"/>
      <c r="H1071" s="6"/>
      <c r="I1071" s="9"/>
      <c r="K1071" s="1"/>
      <c r="L1071" s="1"/>
      <c r="M1071" s="1"/>
      <c r="N1071" s="1"/>
      <c r="O1071" s="1"/>
      <c r="P1071" s="1"/>
    </row>
    <row r="1072" spans="3:16" ht="33">
      <c r="C1072" s="7"/>
      <c r="D1072" s="8"/>
      <c r="E1072" s="8"/>
      <c r="F1072" s="6"/>
      <c r="G1072" s="6"/>
      <c r="H1072" s="6"/>
      <c r="I1072" s="9"/>
      <c r="K1072" s="1"/>
      <c r="L1072" s="1"/>
      <c r="M1072" s="1"/>
      <c r="N1072" s="1"/>
      <c r="O1072" s="1"/>
      <c r="P1072" s="1"/>
    </row>
    <row r="1073" spans="3:16" ht="33">
      <c r="C1073" s="7"/>
      <c r="D1073" s="8"/>
      <c r="E1073" s="8"/>
      <c r="F1073" s="6"/>
      <c r="G1073" s="6"/>
      <c r="H1073" s="6"/>
      <c r="I1073" s="9"/>
      <c r="K1073" s="1"/>
      <c r="L1073" s="1"/>
      <c r="M1073" s="1"/>
      <c r="N1073" s="1"/>
      <c r="O1073" s="1"/>
      <c r="P1073" s="1"/>
    </row>
    <row r="1074" spans="3:16" ht="33">
      <c r="C1074" s="7"/>
      <c r="D1074" s="8"/>
      <c r="E1074" s="8"/>
      <c r="F1074" s="6"/>
      <c r="G1074" s="6"/>
      <c r="H1074" s="6"/>
      <c r="I1074" s="9"/>
      <c r="K1074" s="1"/>
      <c r="L1074" s="1"/>
      <c r="M1074" s="1"/>
      <c r="N1074" s="1"/>
      <c r="O1074" s="1"/>
      <c r="P1074" s="1"/>
    </row>
    <row r="1075" spans="3:16" ht="33">
      <c r="C1075" s="7"/>
      <c r="D1075" s="8"/>
      <c r="E1075" s="8"/>
      <c r="F1075" s="6"/>
      <c r="G1075" s="6"/>
      <c r="H1075" s="6"/>
      <c r="I1075" s="9"/>
      <c r="K1075" s="1"/>
      <c r="L1075" s="1"/>
      <c r="M1075" s="1"/>
      <c r="N1075" s="1"/>
      <c r="O1075" s="1"/>
      <c r="P1075" s="1"/>
    </row>
    <row r="1076" spans="3:16" ht="33">
      <c r="C1076" s="7"/>
      <c r="D1076" s="8"/>
      <c r="E1076" s="8"/>
      <c r="F1076" s="6"/>
      <c r="G1076" s="6"/>
      <c r="H1076" s="6"/>
      <c r="I1076" s="9"/>
      <c r="K1076" s="1"/>
      <c r="L1076" s="1"/>
      <c r="M1076" s="1"/>
      <c r="N1076" s="1"/>
      <c r="O1076" s="1"/>
      <c r="P1076" s="1"/>
    </row>
    <row r="1077" spans="3:16" ht="33">
      <c r="C1077" s="7"/>
      <c r="D1077" s="8"/>
      <c r="E1077" s="8"/>
      <c r="F1077" s="6"/>
      <c r="G1077" s="6"/>
      <c r="H1077" s="6"/>
      <c r="I1077" s="9"/>
      <c r="K1077" s="1"/>
      <c r="L1077" s="1"/>
      <c r="M1077" s="1"/>
      <c r="N1077" s="1"/>
      <c r="O1077" s="1"/>
      <c r="P1077" s="1"/>
    </row>
    <row r="1078" spans="3:16" ht="33">
      <c r="C1078" s="7"/>
      <c r="D1078" s="8"/>
      <c r="E1078" s="8"/>
      <c r="F1078" s="6"/>
      <c r="G1078" s="6"/>
      <c r="H1078" s="6"/>
      <c r="I1078" s="9"/>
      <c r="K1078" s="1"/>
      <c r="L1078" s="1"/>
      <c r="M1078" s="1"/>
      <c r="N1078" s="1"/>
      <c r="O1078" s="1"/>
      <c r="P1078" s="1"/>
    </row>
    <row r="1079" spans="3:16" ht="33">
      <c r="C1079" s="7"/>
      <c r="D1079" s="8"/>
      <c r="E1079" s="8"/>
      <c r="F1079" s="6"/>
      <c r="G1079" s="6"/>
      <c r="H1079" s="6"/>
      <c r="I1079" s="9"/>
      <c r="K1079" s="1"/>
      <c r="L1079" s="1"/>
      <c r="M1079" s="1"/>
      <c r="N1079" s="1"/>
      <c r="O1079" s="1"/>
      <c r="P1079" s="1"/>
    </row>
    <row r="1080" spans="3:16" ht="33">
      <c r="C1080" s="7"/>
      <c r="D1080" s="8"/>
      <c r="E1080" s="8"/>
      <c r="F1080" s="6"/>
      <c r="G1080" s="6"/>
      <c r="H1080" s="6"/>
      <c r="I1080" s="9"/>
      <c r="K1080" s="1"/>
      <c r="L1080" s="1"/>
      <c r="M1080" s="1"/>
      <c r="N1080" s="1"/>
      <c r="O1080" s="1"/>
      <c r="P1080" s="1"/>
    </row>
    <row r="1081" spans="3:16" ht="33">
      <c r="C1081" s="7"/>
      <c r="D1081" s="8"/>
      <c r="E1081" s="8"/>
      <c r="F1081" s="6"/>
      <c r="G1081" s="6"/>
      <c r="H1081" s="6"/>
      <c r="I1081" s="9"/>
      <c r="K1081" s="1"/>
      <c r="L1081" s="1"/>
      <c r="M1081" s="1"/>
      <c r="N1081" s="1"/>
      <c r="O1081" s="1"/>
      <c r="P1081" s="1"/>
    </row>
    <row r="1082" spans="3:16" ht="33">
      <c r="C1082" s="7"/>
      <c r="D1082" s="8"/>
      <c r="E1082" s="8"/>
      <c r="F1082" s="6"/>
      <c r="G1082" s="6"/>
      <c r="H1082" s="6"/>
      <c r="I1082" s="9"/>
      <c r="K1082" s="1"/>
      <c r="L1082" s="1"/>
      <c r="M1082" s="1"/>
      <c r="N1082" s="1"/>
      <c r="O1082" s="1"/>
      <c r="P1082" s="1"/>
    </row>
    <row r="1083" spans="3:16" ht="33">
      <c r="C1083" s="7"/>
      <c r="D1083" s="8"/>
      <c r="E1083" s="8"/>
      <c r="F1083" s="6"/>
      <c r="G1083" s="6"/>
      <c r="H1083" s="6"/>
      <c r="I1083" s="9"/>
      <c r="K1083" s="1"/>
      <c r="L1083" s="1"/>
      <c r="M1083" s="1"/>
      <c r="N1083" s="1"/>
      <c r="O1083" s="1"/>
      <c r="P1083" s="1"/>
    </row>
    <row r="1084" spans="3:16" ht="33">
      <c r="C1084" s="7"/>
      <c r="D1084" s="8"/>
      <c r="E1084" s="8"/>
      <c r="F1084" s="6"/>
      <c r="G1084" s="6"/>
      <c r="H1084" s="6"/>
      <c r="I1084" s="9"/>
      <c r="K1084" s="1"/>
      <c r="L1084" s="1"/>
      <c r="M1084" s="1"/>
      <c r="N1084" s="1"/>
      <c r="O1084" s="1"/>
      <c r="P1084" s="1"/>
    </row>
    <row r="1085" spans="3:16" ht="33">
      <c r="C1085" s="7"/>
      <c r="D1085" s="8"/>
      <c r="E1085" s="8"/>
      <c r="F1085" s="6"/>
      <c r="G1085" s="6"/>
      <c r="H1085" s="6"/>
      <c r="I1085" s="9"/>
      <c r="K1085" s="1"/>
      <c r="L1085" s="1"/>
      <c r="M1085" s="1"/>
      <c r="N1085" s="1"/>
      <c r="O1085" s="1"/>
      <c r="P1085" s="1"/>
    </row>
    <row r="1086" spans="3:16" ht="33">
      <c r="C1086" s="7"/>
      <c r="D1086" s="8"/>
      <c r="E1086" s="8"/>
      <c r="F1086" s="6"/>
      <c r="G1086" s="6"/>
      <c r="H1086" s="6"/>
      <c r="I1086" s="9"/>
      <c r="K1086" s="1"/>
      <c r="L1086" s="1"/>
      <c r="M1086" s="1"/>
      <c r="N1086" s="1"/>
      <c r="O1086" s="1"/>
      <c r="P1086" s="1"/>
    </row>
    <row r="1087" spans="3:16" ht="33">
      <c r="C1087" s="7"/>
      <c r="D1087" s="8"/>
      <c r="E1087" s="8"/>
      <c r="F1087" s="6"/>
      <c r="G1087" s="6"/>
      <c r="H1087" s="6"/>
      <c r="I1087" s="9"/>
      <c r="K1087" s="1"/>
      <c r="L1087" s="1"/>
      <c r="M1087" s="1"/>
      <c r="N1087" s="1"/>
      <c r="O1087" s="1"/>
      <c r="P1087" s="1"/>
    </row>
    <row r="1088" spans="3:16" ht="33">
      <c r="C1088" s="7"/>
      <c r="D1088" s="8"/>
      <c r="E1088" s="8"/>
      <c r="F1088" s="6"/>
      <c r="G1088" s="6"/>
      <c r="H1088" s="6"/>
      <c r="I1088" s="9"/>
      <c r="K1088" s="1"/>
      <c r="L1088" s="1"/>
      <c r="M1088" s="1"/>
      <c r="N1088" s="1"/>
      <c r="O1088" s="1"/>
      <c r="P1088" s="1"/>
    </row>
    <row r="1089" spans="3:16" ht="33">
      <c r="C1089" s="7"/>
      <c r="D1089" s="8"/>
      <c r="E1089" s="8"/>
      <c r="F1089" s="6"/>
      <c r="G1089" s="6"/>
      <c r="H1089" s="6"/>
      <c r="I1089" s="9"/>
      <c r="K1089" s="1"/>
      <c r="L1089" s="1"/>
      <c r="M1089" s="1"/>
      <c r="N1089" s="1"/>
      <c r="O1089" s="1"/>
      <c r="P1089" s="1"/>
    </row>
    <row r="1090" spans="3:16" ht="33">
      <c r="C1090" s="7"/>
      <c r="D1090" s="8"/>
      <c r="E1090" s="8"/>
      <c r="F1090" s="6"/>
      <c r="G1090" s="6"/>
      <c r="H1090" s="6"/>
      <c r="I1090" s="9"/>
      <c r="K1090" s="1"/>
      <c r="L1090" s="1"/>
      <c r="M1090" s="1"/>
      <c r="N1090" s="1"/>
      <c r="O1090" s="1"/>
      <c r="P1090" s="1"/>
    </row>
    <row r="1091" spans="3:16" ht="33">
      <c r="C1091" s="7"/>
      <c r="D1091" s="8"/>
      <c r="E1091" s="8"/>
      <c r="F1091" s="6"/>
      <c r="G1091" s="6"/>
      <c r="H1091" s="6"/>
      <c r="I1091" s="9"/>
      <c r="K1091" s="1"/>
      <c r="L1091" s="1"/>
      <c r="M1091" s="1"/>
      <c r="N1091" s="1"/>
      <c r="O1091" s="1"/>
      <c r="P1091" s="1"/>
    </row>
    <row r="1092" spans="3:16" ht="33">
      <c r="C1092" s="7"/>
      <c r="D1092" s="8"/>
      <c r="E1092" s="8"/>
      <c r="F1092" s="6"/>
      <c r="G1092" s="6"/>
      <c r="H1092" s="6"/>
      <c r="I1092" s="9"/>
      <c r="K1092" s="1"/>
      <c r="L1092" s="1"/>
      <c r="M1092" s="1"/>
      <c r="N1092" s="1"/>
      <c r="O1092" s="1"/>
      <c r="P1092" s="1"/>
    </row>
    <row r="1093" spans="3:16" ht="33">
      <c r="C1093" s="7"/>
      <c r="D1093" s="8"/>
      <c r="E1093" s="8"/>
      <c r="F1093" s="6"/>
      <c r="G1093" s="6"/>
      <c r="H1093" s="6"/>
      <c r="I1093" s="9"/>
      <c r="K1093" s="1"/>
      <c r="L1093" s="1"/>
      <c r="M1093" s="1"/>
      <c r="N1093" s="1"/>
      <c r="O1093" s="1"/>
      <c r="P1093" s="1"/>
    </row>
    <row r="1094" spans="3:16" ht="33">
      <c r="C1094" s="7"/>
      <c r="D1094" s="8"/>
      <c r="E1094" s="8"/>
      <c r="F1094" s="6"/>
      <c r="G1094" s="6"/>
      <c r="H1094" s="6"/>
      <c r="I1094" s="9"/>
      <c r="K1094" s="1"/>
      <c r="L1094" s="1"/>
      <c r="M1094" s="1"/>
      <c r="N1094" s="1"/>
      <c r="O1094" s="1"/>
      <c r="P1094" s="1"/>
    </row>
    <row r="1095" spans="3:16" ht="33">
      <c r="C1095" s="7"/>
      <c r="D1095" s="8"/>
      <c r="E1095" s="8"/>
      <c r="F1095" s="6"/>
      <c r="G1095" s="6"/>
      <c r="H1095" s="6"/>
      <c r="I1095" s="9"/>
      <c r="K1095" s="1"/>
      <c r="L1095" s="1"/>
      <c r="M1095" s="1"/>
      <c r="N1095" s="1"/>
      <c r="O1095" s="1"/>
      <c r="P1095" s="1"/>
    </row>
    <row r="1096" spans="3:16" ht="33">
      <c r="C1096" s="7"/>
      <c r="D1096" s="8"/>
      <c r="E1096" s="8"/>
      <c r="F1096" s="6"/>
      <c r="G1096" s="6"/>
      <c r="H1096" s="6"/>
      <c r="I1096" s="9"/>
      <c r="K1096" s="1"/>
      <c r="L1096" s="1"/>
      <c r="M1096" s="1"/>
      <c r="N1096" s="1"/>
      <c r="O1096" s="1"/>
      <c r="P1096" s="1"/>
    </row>
    <row r="1097" spans="3:16" ht="33">
      <c r="C1097" s="7"/>
      <c r="D1097" s="8"/>
      <c r="E1097" s="8"/>
      <c r="F1097" s="6"/>
      <c r="G1097" s="6"/>
      <c r="H1097" s="6"/>
      <c r="I1097" s="9"/>
      <c r="K1097" s="1"/>
      <c r="L1097" s="1"/>
      <c r="M1097" s="1"/>
      <c r="N1097" s="1"/>
      <c r="O1097" s="1"/>
      <c r="P1097" s="1"/>
    </row>
    <row r="1098" spans="3:16" ht="33">
      <c r="C1098" s="7"/>
      <c r="D1098" s="8"/>
      <c r="E1098" s="8"/>
      <c r="F1098" s="6"/>
      <c r="G1098" s="6"/>
      <c r="H1098" s="6"/>
      <c r="I1098" s="9"/>
      <c r="K1098" s="1"/>
      <c r="L1098" s="1"/>
      <c r="M1098" s="1"/>
      <c r="N1098" s="1"/>
      <c r="O1098" s="1"/>
      <c r="P1098" s="1"/>
    </row>
    <row r="1099" spans="3:16" ht="33">
      <c r="C1099" s="7"/>
      <c r="D1099" s="8"/>
      <c r="E1099" s="8"/>
      <c r="F1099" s="6"/>
      <c r="G1099" s="6"/>
      <c r="H1099" s="6"/>
      <c r="I1099" s="9"/>
      <c r="K1099" s="1"/>
      <c r="L1099" s="1"/>
      <c r="M1099" s="1"/>
      <c r="N1099" s="1"/>
      <c r="O1099" s="1"/>
      <c r="P1099" s="1"/>
    </row>
    <row r="1100" spans="3:16" ht="33">
      <c r="C1100" s="7"/>
      <c r="D1100" s="8"/>
      <c r="E1100" s="8"/>
      <c r="F1100" s="6"/>
      <c r="G1100" s="6"/>
      <c r="H1100" s="6"/>
      <c r="I1100" s="9"/>
      <c r="K1100" s="1"/>
      <c r="L1100" s="1"/>
      <c r="M1100" s="1"/>
      <c r="N1100" s="1"/>
      <c r="O1100" s="1"/>
      <c r="P1100" s="1"/>
    </row>
    <row r="1101" spans="3:16" ht="33">
      <c r="C1101" s="7"/>
      <c r="D1101" s="8"/>
      <c r="E1101" s="8"/>
      <c r="F1101" s="6"/>
      <c r="G1101" s="6"/>
      <c r="H1101" s="6"/>
      <c r="I1101" s="9"/>
      <c r="K1101" s="1"/>
      <c r="L1101" s="1"/>
      <c r="M1101" s="1"/>
      <c r="N1101" s="1"/>
      <c r="O1101" s="1"/>
      <c r="P1101" s="1"/>
    </row>
    <row r="1102" spans="3:16" ht="33">
      <c r="C1102" s="7"/>
      <c r="D1102" s="8"/>
      <c r="E1102" s="8"/>
      <c r="F1102" s="6"/>
      <c r="G1102" s="6"/>
      <c r="H1102" s="6"/>
      <c r="I1102" s="9"/>
      <c r="K1102" s="1"/>
      <c r="L1102" s="1"/>
      <c r="M1102" s="1"/>
      <c r="N1102" s="1"/>
      <c r="O1102" s="1"/>
      <c r="P1102" s="1"/>
    </row>
    <row r="1103" spans="3:16" ht="33">
      <c r="C1103" s="7"/>
      <c r="D1103" s="8"/>
      <c r="E1103" s="8"/>
      <c r="F1103" s="6"/>
      <c r="G1103" s="6"/>
      <c r="H1103" s="6"/>
      <c r="I1103" s="9"/>
      <c r="K1103" s="1"/>
      <c r="L1103" s="1"/>
      <c r="M1103" s="1"/>
      <c r="N1103" s="1"/>
      <c r="O1103" s="1"/>
      <c r="P1103" s="1"/>
    </row>
    <row r="1104" spans="3:16" ht="33">
      <c r="C1104" s="7"/>
      <c r="D1104" s="8"/>
      <c r="E1104" s="8"/>
      <c r="F1104" s="6"/>
      <c r="G1104" s="6"/>
      <c r="H1104" s="6"/>
      <c r="I1104" s="9"/>
      <c r="K1104" s="1"/>
      <c r="L1104" s="1"/>
      <c r="M1104" s="1"/>
      <c r="N1104" s="1"/>
      <c r="O1104" s="1"/>
      <c r="P1104" s="1"/>
    </row>
    <row r="1105" spans="3:16" ht="33">
      <c r="C1105" s="7"/>
      <c r="D1105" s="8"/>
      <c r="E1105" s="8"/>
      <c r="F1105" s="6"/>
      <c r="G1105" s="6"/>
      <c r="H1105" s="6"/>
      <c r="I1105" s="9"/>
      <c r="K1105" s="1"/>
      <c r="L1105" s="1"/>
      <c r="M1105" s="1"/>
      <c r="N1105" s="1"/>
      <c r="O1105" s="1"/>
      <c r="P1105" s="1"/>
    </row>
    <row r="1106" spans="3:16" ht="33">
      <c r="C1106" s="7"/>
      <c r="D1106" s="8"/>
      <c r="E1106" s="8"/>
      <c r="F1106" s="6"/>
      <c r="G1106" s="6"/>
      <c r="H1106" s="6"/>
      <c r="I1106" s="9"/>
      <c r="K1106" s="1"/>
      <c r="L1106" s="1"/>
      <c r="M1106" s="1"/>
      <c r="N1106" s="1"/>
      <c r="O1106" s="1"/>
      <c r="P1106" s="1"/>
    </row>
    <row r="1107" spans="3:16" ht="33">
      <c r="C1107" s="7"/>
      <c r="D1107" s="8"/>
      <c r="E1107" s="8"/>
      <c r="F1107" s="6"/>
      <c r="G1107" s="6"/>
      <c r="H1107" s="6"/>
      <c r="I1107" s="9"/>
      <c r="K1107" s="1"/>
      <c r="L1107" s="1"/>
      <c r="M1107" s="1"/>
      <c r="N1107" s="1"/>
      <c r="O1107" s="1"/>
      <c r="P1107" s="1"/>
    </row>
    <row r="1108" spans="3:16" ht="33">
      <c r="C1108" s="7"/>
      <c r="D1108" s="8"/>
      <c r="E1108" s="8"/>
      <c r="F1108" s="6"/>
      <c r="G1108" s="6"/>
      <c r="H1108" s="6"/>
      <c r="I1108" s="9"/>
      <c r="K1108" s="1"/>
      <c r="L1108" s="1"/>
      <c r="M1108" s="1"/>
      <c r="N1108" s="1"/>
      <c r="O1108" s="1"/>
      <c r="P1108" s="1"/>
    </row>
    <row r="1109" spans="3:16" ht="33">
      <c r="C1109" s="7"/>
      <c r="D1109" s="8"/>
      <c r="E1109" s="8"/>
      <c r="F1109" s="6"/>
      <c r="G1109" s="6"/>
      <c r="H1109" s="6"/>
      <c r="I1109" s="9"/>
      <c r="K1109" s="1"/>
      <c r="L1109" s="1"/>
      <c r="M1109" s="1"/>
      <c r="N1109" s="1"/>
      <c r="O1109" s="1"/>
      <c r="P1109" s="1"/>
    </row>
    <row r="1110" spans="3:16" ht="33">
      <c r="C1110" s="7"/>
      <c r="D1110" s="8"/>
      <c r="E1110" s="8"/>
      <c r="F1110" s="6"/>
      <c r="G1110" s="6"/>
      <c r="H1110" s="6"/>
      <c r="I1110" s="9"/>
      <c r="K1110" s="1"/>
      <c r="L1110" s="1"/>
      <c r="M1110" s="1"/>
      <c r="N1110" s="1"/>
      <c r="O1110" s="1"/>
      <c r="P1110" s="1"/>
    </row>
    <row r="1111" spans="3:16" ht="33">
      <c r="C1111" s="7"/>
      <c r="D1111" s="8"/>
      <c r="E1111" s="8"/>
      <c r="F1111" s="6"/>
      <c r="G1111" s="6"/>
      <c r="H1111" s="6"/>
      <c r="I1111" s="9"/>
      <c r="K1111" s="1"/>
      <c r="L1111" s="1"/>
      <c r="M1111" s="1"/>
      <c r="N1111" s="1"/>
      <c r="O1111" s="1"/>
      <c r="P1111" s="1"/>
    </row>
    <row r="1112" spans="3:16" ht="33">
      <c r="C1112" s="7"/>
      <c r="D1112" s="8"/>
      <c r="E1112" s="8"/>
      <c r="F1112" s="6"/>
      <c r="G1112" s="6"/>
      <c r="H1112" s="6"/>
      <c r="I1112" s="9"/>
      <c r="K1112" s="1"/>
      <c r="L1112" s="1"/>
      <c r="M1112" s="1"/>
      <c r="N1112" s="1"/>
      <c r="O1112" s="1"/>
      <c r="P1112" s="1"/>
    </row>
    <row r="1113" spans="3:16" ht="33">
      <c r="C1113" s="7"/>
      <c r="D1113" s="8"/>
      <c r="E1113" s="8"/>
      <c r="F1113" s="6"/>
      <c r="G1113" s="6"/>
      <c r="H1113" s="6"/>
      <c r="I1113" s="9"/>
      <c r="K1113" s="1"/>
      <c r="L1113" s="1"/>
      <c r="M1113" s="1"/>
      <c r="N1113" s="1"/>
      <c r="O1113" s="1"/>
      <c r="P1113" s="1"/>
    </row>
    <row r="1114" spans="3:16" ht="33">
      <c r="C1114" s="7"/>
      <c r="D1114" s="8"/>
      <c r="E1114" s="8"/>
      <c r="F1114" s="6"/>
      <c r="G1114" s="6"/>
      <c r="H1114" s="6"/>
      <c r="I1114" s="9"/>
      <c r="K1114" s="1"/>
      <c r="L1114" s="1"/>
      <c r="M1114" s="1"/>
      <c r="N1114" s="1"/>
      <c r="O1114" s="1"/>
      <c r="P1114" s="1"/>
    </row>
    <row r="1115" spans="3:16" ht="33">
      <c r="C1115" s="7"/>
      <c r="D1115" s="8"/>
      <c r="E1115" s="8"/>
      <c r="F1115" s="6"/>
      <c r="G1115" s="6"/>
      <c r="H1115" s="6"/>
      <c r="I1115" s="9"/>
      <c r="K1115" s="1"/>
      <c r="L1115" s="1"/>
      <c r="M1115" s="1"/>
      <c r="N1115" s="1"/>
      <c r="O1115" s="1"/>
      <c r="P1115" s="1"/>
    </row>
    <row r="1116" spans="3:16" ht="33">
      <c r="C1116" s="7"/>
      <c r="D1116" s="8"/>
      <c r="E1116" s="8"/>
      <c r="F1116" s="6"/>
      <c r="G1116" s="6"/>
      <c r="H1116" s="6"/>
      <c r="I1116" s="9"/>
      <c r="K1116" s="1"/>
      <c r="L1116" s="1"/>
      <c r="M1116" s="1"/>
      <c r="N1116" s="1"/>
      <c r="O1116" s="1"/>
      <c r="P1116" s="1"/>
    </row>
    <row r="1117" spans="3:16" ht="33">
      <c r="C1117" s="7"/>
      <c r="D1117" s="8"/>
      <c r="E1117" s="8"/>
      <c r="F1117" s="6"/>
      <c r="G1117" s="6"/>
      <c r="H1117" s="6"/>
      <c r="I1117" s="9"/>
      <c r="K1117" s="1"/>
      <c r="L1117" s="1"/>
      <c r="M1117" s="1"/>
      <c r="N1117" s="1"/>
      <c r="O1117" s="1"/>
      <c r="P1117" s="1"/>
    </row>
    <row r="1118" spans="3:16" ht="33">
      <c r="C1118" s="7"/>
      <c r="D1118" s="8"/>
      <c r="E1118" s="8"/>
      <c r="F1118" s="6"/>
      <c r="G1118" s="6"/>
      <c r="H1118" s="6"/>
      <c r="I1118" s="9"/>
      <c r="K1118" s="1"/>
      <c r="L1118" s="1"/>
      <c r="M1118" s="1"/>
      <c r="N1118" s="1"/>
      <c r="O1118" s="1"/>
      <c r="P1118" s="1"/>
    </row>
    <row r="1119" spans="3:16" ht="33">
      <c r="C1119" s="7"/>
      <c r="D1119" s="8"/>
      <c r="E1119" s="8"/>
      <c r="F1119" s="6"/>
      <c r="G1119" s="6"/>
      <c r="H1119" s="6"/>
      <c r="I1119" s="9"/>
      <c r="K1119" s="1"/>
      <c r="L1119" s="1"/>
      <c r="M1119" s="1"/>
      <c r="N1119" s="1"/>
      <c r="O1119" s="1"/>
      <c r="P1119" s="1"/>
    </row>
    <row r="1120" spans="3:16" ht="33">
      <c r="C1120" s="7"/>
      <c r="D1120" s="8"/>
      <c r="E1120" s="8"/>
      <c r="F1120" s="6"/>
      <c r="G1120" s="6"/>
      <c r="H1120" s="6"/>
      <c r="I1120" s="9"/>
      <c r="K1120" s="1"/>
      <c r="L1120" s="1"/>
      <c r="M1120" s="1"/>
      <c r="N1120" s="1"/>
      <c r="O1120" s="1"/>
      <c r="P1120" s="1"/>
    </row>
    <row r="1121" spans="3:16" ht="33">
      <c r="C1121" s="7"/>
      <c r="D1121" s="8"/>
      <c r="E1121" s="8"/>
      <c r="F1121" s="6"/>
      <c r="G1121" s="6"/>
      <c r="H1121" s="6"/>
      <c r="I1121" s="9"/>
      <c r="K1121" s="1"/>
      <c r="L1121" s="1"/>
      <c r="M1121" s="1"/>
      <c r="N1121" s="1"/>
      <c r="O1121" s="1"/>
      <c r="P1121" s="1"/>
    </row>
    <row r="1122" spans="3:16" ht="33">
      <c r="C1122" s="7"/>
      <c r="D1122" s="8"/>
      <c r="E1122" s="8"/>
      <c r="F1122" s="6"/>
      <c r="G1122" s="6"/>
      <c r="H1122" s="6"/>
      <c r="I1122" s="9"/>
      <c r="K1122" s="1"/>
      <c r="L1122" s="1"/>
      <c r="M1122" s="1"/>
      <c r="N1122" s="1"/>
      <c r="O1122" s="1"/>
      <c r="P1122" s="1"/>
    </row>
    <row r="1123" spans="3:16" ht="33">
      <c r="C1123" s="7"/>
      <c r="D1123" s="8"/>
      <c r="E1123" s="8"/>
      <c r="F1123" s="6"/>
      <c r="G1123" s="6"/>
      <c r="H1123" s="6"/>
      <c r="I1123" s="9"/>
      <c r="K1123" s="1"/>
      <c r="L1123" s="1"/>
      <c r="M1123" s="1"/>
      <c r="N1123" s="1"/>
      <c r="O1123" s="1"/>
      <c r="P1123" s="1"/>
    </row>
    <row r="1124" spans="3:16" ht="33">
      <c r="C1124" s="7"/>
      <c r="D1124" s="8"/>
      <c r="E1124" s="8"/>
      <c r="F1124" s="6"/>
      <c r="G1124" s="6"/>
      <c r="H1124" s="6"/>
      <c r="I1124" s="9"/>
      <c r="K1124" s="1"/>
      <c r="L1124" s="1"/>
      <c r="M1124" s="1"/>
      <c r="N1124" s="1"/>
      <c r="O1124" s="1"/>
      <c r="P1124" s="1"/>
    </row>
    <row r="1125" spans="3:16" ht="33">
      <c r="C1125" s="7"/>
      <c r="D1125" s="8"/>
      <c r="E1125" s="8"/>
      <c r="F1125" s="6"/>
      <c r="G1125" s="6"/>
      <c r="H1125" s="6"/>
      <c r="I1125" s="9"/>
      <c r="K1125" s="1"/>
      <c r="L1125" s="1"/>
      <c r="M1125" s="1"/>
      <c r="N1125" s="1"/>
      <c r="O1125" s="1"/>
      <c r="P1125" s="1"/>
    </row>
    <row r="1126" spans="3:16" ht="33">
      <c r="C1126" s="7"/>
      <c r="D1126" s="8"/>
      <c r="E1126" s="8"/>
      <c r="F1126" s="6"/>
      <c r="G1126" s="6"/>
      <c r="H1126" s="6"/>
      <c r="I1126" s="9"/>
      <c r="K1126" s="1"/>
      <c r="L1126" s="1"/>
      <c r="M1126" s="1"/>
      <c r="N1126" s="1"/>
      <c r="O1126" s="1"/>
      <c r="P1126" s="1"/>
    </row>
    <row r="1127" spans="3:16" ht="33">
      <c r="C1127" s="7"/>
      <c r="D1127" s="8"/>
      <c r="E1127" s="8"/>
      <c r="F1127" s="6"/>
      <c r="G1127" s="6"/>
      <c r="H1127" s="6"/>
      <c r="I1127" s="9"/>
      <c r="K1127" s="1"/>
      <c r="L1127" s="1"/>
      <c r="M1127" s="1"/>
      <c r="N1127" s="1"/>
      <c r="O1127" s="1"/>
      <c r="P1127" s="1"/>
    </row>
    <row r="1128" spans="3:16" ht="33">
      <c r="C1128" s="7"/>
      <c r="D1128" s="8"/>
      <c r="E1128" s="8"/>
      <c r="F1128" s="6"/>
      <c r="G1128" s="6"/>
      <c r="H1128" s="6"/>
      <c r="I1128" s="9"/>
      <c r="K1128" s="1"/>
      <c r="L1128" s="1"/>
      <c r="M1128" s="1"/>
      <c r="N1128" s="1"/>
      <c r="O1128" s="1"/>
      <c r="P1128" s="1"/>
    </row>
    <row r="1129" spans="3:16" ht="33">
      <c r="C1129" s="7"/>
      <c r="D1129" s="8"/>
      <c r="E1129" s="8"/>
      <c r="F1129" s="6"/>
      <c r="G1129" s="6"/>
      <c r="H1129" s="6"/>
      <c r="I1129" s="9"/>
      <c r="K1129" s="1"/>
      <c r="L1129" s="1"/>
      <c r="M1129" s="1"/>
      <c r="N1129" s="1"/>
      <c r="O1129" s="1"/>
      <c r="P1129" s="1"/>
    </row>
    <row r="1130" spans="3:16" ht="33">
      <c r="C1130" s="7"/>
      <c r="D1130" s="8"/>
      <c r="E1130" s="8"/>
      <c r="F1130" s="6"/>
      <c r="G1130" s="6"/>
      <c r="H1130" s="6"/>
      <c r="I1130" s="9"/>
      <c r="K1130" s="1"/>
      <c r="L1130" s="1"/>
      <c r="M1130" s="1"/>
      <c r="N1130" s="1"/>
      <c r="O1130" s="1"/>
      <c r="P1130" s="1"/>
    </row>
    <row r="1131" spans="3:16" ht="33">
      <c r="C1131" s="7"/>
      <c r="D1131" s="8"/>
      <c r="E1131" s="8"/>
      <c r="F1131" s="6"/>
      <c r="G1131" s="6"/>
      <c r="H1131" s="6"/>
      <c r="I1131" s="9"/>
      <c r="K1131" s="1"/>
      <c r="L1131" s="1"/>
      <c r="M1131" s="1"/>
      <c r="N1131" s="1"/>
      <c r="O1131" s="1"/>
      <c r="P1131" s="1"/>
    </row>
    <row r="1132" spans="3:16" ht="33">
      <c r="C1132" s="7"/>
      <c r="D1132" s="8"/>
      <c r="E1132" s="8"/>
      <c r="F1132" s="6"/>
      <c r="G1132" s="6"/>
      <c r="H1132" s="6"/>
      <c r="I1132" s="9"/>
      <c r="K1132" s="1"/>
      <c r="L1132" s="1"/>
      <c r="M1132" s="1"/>
      <c r="N1132" s="1"/>
      <c r="O1132" s="1"/>
      <c r="P1132" s="1"/>
    </row>
    <row r="1133" spans="3:16" ht="33">
      <c r="C1133" s="7"/>
      <c r="D1133" s="8"/>
      <c r="E1133" s="8"/>
      <c r="F1133" s="6"/>
      <c r="G1133" s="6"/>
      <c r="H1133" s="6"/>
      <c r="I1133" s="9"/>
      <c r="K1133" s="1"/>
      <c r="L1133" s="1"/>
      <c r="M1133" s="1"/>
      <c r="N1133" s="1"/>
      <c r="O1133" s="1"/>
      <c r="P1133" s="1"/>
    </row>
    <row r="1134" spans="3:16" ht="33">
      <c r="C1134" s="7"/>
      <c r="D1134" s="8"/>
      <c r="E1134" s="8"/>
      <c r="F1134" s="6"/>
      <c r="G1134" s="6"/>
      <c r="H1134" s="6"/>
      <c r="I1134" s="9"/>
      <c r="K1134" s="1"/>
      <c r="L1134" s="1"/>
      <c r="M1134" s="1"/>
      <c r="N1134" s="1"/>
      <c r="O1134" s="1"/>
      <c r="P1134" s="1"/>
    </row>
    <row r="1135" spans="3:16" ht="33">
      <c r="C1135" s="7"/>
      <c r="D1135" s="8"/>
      <c r="E1135" s="8"/>
      <c r="F1135" s="6"/>
      <c r="G1135" s="6"/>
      <c r="H1135" s="6"/>
      <c r="I1135" s="9"/>
      <c r="K1135" s="1"/>
      <c r="L1135" s="1"/>
      <c r="M1135" s="1"/>
      <c r="N1135" s="1"/>
      <c r="O1135" s="1"/>
      <c r="P1135" s="1"/>
    </row>
    <row r="1136" spans="3:16" ht="33">
      <c r="C1136" s="7"/>
      <c r="D1136" s="8"/>
      <c r="E1136" s="8"/>
      <c r="F1136" s="6"/>
      <c r="G1136" s="6"/>
      <c r="H1136" s="6"/>
      <c r="I1136" s="9"/>
      <c r="K1136" s="1"/>
      <c r="L1136" s="1"/>
      <c r="M1136" s="1"/>
      <c r="N1136" s="1"/>
      <c r="O1136" s="1"/>
      <c r="P1136" s="1"/>
    </row>
    <row r="1137" spans="3:16" ht="33">
      <c r="C1137" s="7"/>
      <c r="D1137" s="8"/>
      <c r="E1137" s="8"/>
      <c r="F1137" s="6"/>
      <c r="G1137" s="6"/>
      <c r="H1137" s="6"/>
      <c r="I1137" s="9"/>
      <c r="K1137" s="1"/>
      <c r="L1137" s="1"/>
      <c r="M1137" s="1"/>
      <c r="N1137" s="1"/>
      <c r="O1137" s="1"/>
      <c r="P1137" s="1"/>
    </row>
    <row r="1138" spans="3:16" ht="33">
      <c r="C1138" s="7"/>
      <c r="D1138" s="8"/>
      <c r="E1138" s="8"/>
      <c r="F1138" s="6"/>
      <c r="G1138" s="6"/>
      <c r="H1138" s="6"/>
      <c r="I1138" s="9"/>
      <c r="K1138" s="1"/>
      <c r="L1138" s="1"/>
      <c r="M1138" s="1"/>
      <c r="N1138" s="1"/>
      <c r="O1138" s="1"/>
      <c r="P1138" s="1"/>
    </row>
    <row r="1139" spans="3:16" ht="33">
      <c r="C1139" s="7"/>
      <c r="D1139" s="8"/>
      <c r="E1139" s="8"/>
      <c r="F1139" s="6"/>
      <c r="G1139" s="6"/>
      <c r="H1139" s="6"/>
      <c r="I1139" s="9"/>
      <c r="K1139" s="1"/>
      <c r="L1139" s="1"/>
      <c r="M1139" s="1"/>
      <c r="N1139" s="1"/>
      <c r="O1139" s="1"/>
      <c r="P1139" s="1"/>
    </row>
    <row r="1140" spans="3:16" ht="33">
      <c r="C1140" s="7"/>
      <c r="D1140" s="8"/>
      <c r="E1140" s="8"/>
      <c r="F1140" s="6"/>
      <c r="G1140" s="6"/>
      <c r="H1140" s="6"/>
      <c r="I1140" s="9"/>
      <c r="K1140" s="1"/>
      <c r="L1140" s="1"/>
      <c r="M1140" s="1"/>
      <c r="N1140" s="1"/>
      <c r="O1140" s="1"/>
      <c r="P1140" s="1"/>
    </row>
    <row r="1141" spans="3:16" ht="33">
      <c r="C1141" s="7"/>
      <c r="D1141" s="8"/>
      <c r="E1141" s="8"/>
      <c r="F1141" s="6"/>
      <c r="G1141" s="6"/>
      <c r="H1141" s="6"/>
      <c r="I1141" s="9"/>
      <c r="K1141" s="1"/>
      <c r="L1141" s="1"/>
      <c r="M1141" s="1"/>
      <c r="N1141" s="1"/>
      <c r="O1141" s="1"/>
      <c r="P1141" s="1"/>
    </row>
    <row r="1142" spans="3:16" ht="33">
      <c r="C1142" s="7"/>
      <c r="D1142" s="8"/>
      <c r="E1142" s="8"/>
      <c r="F1142" s="6"/>
      <c r="G1142" s="6"/>
      <c r="H1142" s="6"/>
      <c r="I1142" s="9"/>
      <c r="K1142" s="1"/>
      <c r="L1142" s="1"/>
      <c r="M1142" s="1"/>
      <c r="N1142" s="1"/>
      <c r="O1142" s="1"/>
      <c r="P1142" s="1"/>
    </row>
    <row r="1143" spans="3:16" ht="33">
      <c r="C1143" s="7"/>
      <c r="D1143" s="8"/>
      <c r="E1143" s="8"/>
      <c r="F1143" s="6"/>
      <c r="G1143" s="6"/>
      <c r="H1143" s="6"/>
      <c r="I1143" s="9"/>
      <c r="K1143" s="1"/>
      <c r="L1143" s="1"/>
      <c r="M1143" s="1"/>
      <c r="N1143" s="1"/>
      <c r="O1143" s="1"/>
      <c r="P1143" s="1"/>
    </row>
    <row r="1144" spans="3:16" ht="33">
      <c r="C1144" s="7"/>
      <c r="D1144" s="8"/>
      <c r="E1144" s="8"/>
      <c r="F1144" s="6"/>
      <c r="G1144" s="6"/>
      <c r="H1144" s="6"/>
      <c r="I1144" s="9"/>
      <c r="K1144" s="1"/>
      <c r="L1144" s="1"/>
      <c r="M1144" s="1"/>
      <c r="N1144" s="1"/>
      <c r="O1144" s="1"/>
      <c r="P1144" s="1"/>
    </row>
    <row r="1145" spans="3:16" ht="33">
      <c r="C1145" s="7"/>
      <c r="D1145" s="8"/>
      <c r="E1145" s="8"/>
      <c r="F1145" s="6"/>
      <c r="G1145" s="6"/>
      <c r="H1145" s="6"/>
      <c r="I1145" s="9"/>
      <c r="K1145" s="1"/>
      <c r="L1145" s="1"/>
      <c r="M1145" s="1"/>
      <c r="N1145" s="1"/>
      <c r="O1145" s="1"/>
      <c r="P1145" s="1"/>
    </row>
    <row r="1146" spans="3:16" ht="33">
      <c r="C1146" s="7"/>
      <c r="D1146" s="8"/>
      <c r="E1146" s="8"/>
      <c r="F1146" s="6"/>
      <c r="G1146" s="6"/>
      <c r="H1146" s="6"/>
      <c r="I1146" s="9"/>
      <c r="K1146" s="1"/>
      <c r="L1146" s="1"/>
      <c r="M1146" s="1"/>
      <c r="N1146" s="1"/>
      <c r="O1146" s="1"/>
      <c r="P1146" s="1"/>
    </row>
    <row r="1147" spans="3:16" ht="33">
      <c r="C1147" s="7"/>
      <c r="D1147" s="8"/>
      <c r="E1147" s="8"/>
      <c r="F1147" s="6"/>
      <c r="G1147" s="6"/>
      <c r="H1147" s="6"/>
      <c r="I1147" s="9"/>
      <c r="K1147" s="1"/>
      <c r="L1147" s="1"/>
      <c r="M1147" s="1"/>
      <c r="N1147" s="1"/>
      <c r="O1147" s="1"/>
      <c r="P1147" s="1"/>
    </row>
    <row r="1148" spans="3:16" ht="33">
      <c r="C1148" s="7"/>
      <c r="D1148" s="8"/>
      <c r="E1148" s="8"/>
      <c r="F1148" s="6"/>
      <c r="G1148" s="6"/>
      <c r="H1148" s="6"/>
      <c r="I1148" s="9"/>
      <c r="K1148" s="1"/>
      <c r="L1148" s="1"/>
      <c r="M1148" s="1"/>
      <c r="N1148" s="1"/>
      <c r="O1148" s="1"/>
      <c r="P1148" s="1"/>
    </row>
    <row r="1149" spans="3:16" ht="33">
      <c r="C1149" s="7"/>
      <c r="D1149" s="8"/>
      <c r="E1149" s="8"/>
      <c r="F1149" s="6"/>
      <c r="G1149" s="6"/>
      <c r="H1149" s="6"/>
      <c r="I1149" s="9"/>
      <c r="K1149" s="1"/>
      <c r="L1149" s="1"/>
      <c r="M1149" s="1"/>
      <c r="N1149" s="1"/>
      <c r="O1149" s="1"/>
      <c r="P1149" s="1"/>
    </row>
    <row r="1150" spans="3:16" ht="33">
      <c r="C1150" s="7"/>
      <c r="D1150" s="8"/>
      <c r="E1150" s="8"/>
      <c r="F1150" s="6"/>
      <c r="G1150" s="6"/>
      <c r="H1150" s="6"/>
      <c r="I1150" s="9"/>
      <c r="K1150" s="1"/>
      <c r="L1150" s="1"/>
      <c r="M1150" s="1"/>
      <c r="N1150" s="1"/>
      <c r="O1150" s="1"/>
      <c r="P1150" s="1"/>
    </row>
    <row r="1151" spans="3:16" ht="33">
      <c r="C1151" s="7"/>
      <c r="D1151" s="8"/>
      <c r="E1151" s="8"/>
      <c r="F1151" s="6"/>
      <c r="G1151" s="6"/>
      <c r="H1151" s="6"/>
      <c r="I1151" s="9"/>
      <c r="K1151" s="1"/>
      <c r="L1151" s="1"/>
      <c r="M1151" s="1"/>
      <c r="N1151" s="1"/>
      <c r="O1151" s="1"/>
      <c r="P1151" s="1"/>
    </row>
    <row r="1152" spans="3:16" ht="33">
      <c r="C1152" s="7"/>
      <c r="D1152" s="8"/>
      <c r="E1152" s="8"/>
      <c r="F1152" s="6"/>
      <c r="G1152" s="6"/>
      <c r="H1152" s="6"/>
      <c r="I1152" s="9"/>
      <c r="K1152" s="1"/>
      <c r="L1152" s="1"/>
      <c r="M1152" s="1"/>
      <c r="N1152" s="1"/>
      <c r="O1152" s="1"/>
      <c r="P1152" s="1"/>
    </row>
    <row r="1153" spans="3:16" ht="33">
      <c r="C1153" s="7"/>
      <c r="D1153" s="8"/>
      <c r="E1153" s="8"/>
      <c r="F1153" s="6"/>
      <c r="G1153" s="6"/>
      <c r="H1153" s="6"/>
      <c r="I1153" s="9"/>
      <c r="K1153" s="1"/>
      <c r="L1153" s="1"/>
      <c r="M1153" s="1"/>
      <c r="N1153" s="1"/>
      <c r="O1153" s="1"/>
      <c r="P1153" s="1"/>
    </row>
    <row r="1154" spans="3:16" ht="33">
      <c r="C1154" s="7"/>
      <c r="D1154" s="8"/>
      <c r="E1154" s="8"/>
      <c r="F1154" s="6"/>
      <c r="G1154" s="6"/>
      <c r="H1154" s="6"/>
      <c r="I1154" s="9"/>
      <c r="K1154" s="1"/>
      <c r="L1154" s="1"/>
      <c r="M1154" s="1"/>
      <c r="N1154" s="1"/>
      <c r="O1154" s="1"/>
      <c r="P1154" s="1"/>
    </row>
    <row r="1155" spans="3:16" ht="33">
      <c r="C1155" s="7"/>
      <c r="D1155" s="8"/>
      <c r="E1155" s="8"/>
      <c r="F1155" s="6"/>
      <c r="G1155" s="6"/>
      <c r="H1155" s="6"/>
      <c r="I1155" s="9"/>
      <c r="K1155" s="1"/>
      <c r="L1155" s="1"/>
      <c r="M1155" s="1"/>
      <c r="N1155" s="1"/>
      <c r="O1155" s="1"/>
      <c r="P1155" s="1"/>
    </row>
    <row r="1156" spans="3:16" ht="33">
      <c r="C1156" s="7"/>
      <c r="D1156" s="8"/>
      <c r="E1156" s="8"/>
      <c r="F1156" s="6"/>
      <c r="G1156" s="6"/>
      <c r="H1156" s="6"/>
      <c r="I1156" s="9"/>
      <c r="K1156" s="1"/>
      <c r="L1156" s="1"/>
      <c r="M1156" s="1"/>
      <c r="N1156" s="1"/>
      <c r="O1156" s="1"/>
      <c r="P1156" s="1"/>
    </row>
    <row r="1157" spans="3:16" ht="33">
      <c r="C1157" s="7"/>
      <c r="D1157" s="8"/>
      <c r="E1157" s="8"/>
      <c r="F1157" s="6"/>
      <c r="G1157" s="6"/>
      <c r="H1157" s="6"/>
      <c r="I1157" s="9"/>
      <c r="K1157" s="1"/>
      <c r="L1157" s="1"/>
      <c r="M1157" s="1"/>
      <c r="N1157" s="1"/>
      <c r="O1157" s="1"/>
      <c r="P1157" s="1"/>
    </row>
    <row r="1158" spans="3:16" ht="33">
      <c r="C1158" s="7"/>
      <c r="D1158" s="8"/>
      <c r="E1158" s="8"/>
      <c r="F1158" s="6"/>
      <c r="G1158" s="6"/>
      <c r="H1158" s="6"/>
      <c r="I1158" s="9"/>
      <c r="K1158" s="1"/>
      <c r="L1158" s="1"/>
      <c r="M1158" s="1"/>
      <c r="N1158" s="1"/>
      <c r="O1158" s="1"/>
      <c r="P1158" s="1"/>
    </row>
    <row r="1159" spans="3:16" ht="33">
      <c r="C1159" s="7"/>
      <c r="D1159" s="8"/>
      <c r="E1159" s="8"/>
      <c r="F1159" s="6"/>
      <c r="G1159" s="6"/>
      <c r="H1159" s="6"/>
      <c r="I1159" s="9"/>
      <c r="K1159" s="1"/>
      <c r="L1159" s="1"/>
      <c r="M1159" s="1"/>
      <c r="N1159" s="1"/>
      <c r="O1159" s="1"/>
      <c r="P1159" s="1"/>
    </row>
    <row r="1160" spans="3:16" ht="33">
      <c r="C1160" s="7"/>
      <c r="D1160" s="8"/>
      <c r="E1160" s="8"/>
      <c r="F1160" s="6"/>
      <c r="G1160" s="6"/>
      <c r="H1160" s="6"/>
      <c r="I1160" s="9"/>
      <c r="K1160" s="1"/>
      <c r="L1160" s="1"/>
      <c r="M1160" s="1"/>
      <c r="N1160" s="1"/>
      <c r="O1160" s="1"/>
      <c r="P1160" s="1"/>
    </row>
    <row r="1161" spans="3:16" ht="33">
      <c r="C1161" s="7"/>
      <c r="D1161" s="8"/>
      <c r="E1161" s="8"/>
      <c r="F1161" s="6"/>
      <c r="G1161" s="6"/>
      <c r="H1161" s="6"/>
      <c r="I1161" s="9"/>
      <c r="K1161" s="1"/>
      <c r="L1161" s="1"/>
      <c r="M1161" s="1"/>
      <c r="N1161" s="1"/>
      <c r="O1161" s="1"/>
      <c r="P1161" s="1"/>
    </row>
    <row r="1162" spans="3:16" ht="33">
      <c r="C1162" s="7"/>
      <c r="D1162" s="8"/>
      <c r="E1162" s="8"/>
      <c r="F1162" s="6"/>
      <c r="G1162" s="6"/>
      <c r="H1162" s="6"/>
      <c r="I1162" s="9"/>
      <c r="K1162" s="1"/>
      <c r="L1162" s="1"/>
      <c r="M1162" s="1"/>
      <c r="N1162" s="1"/>
      <c r="O1162" s="1"/>
      <c r="P1162" s="1"/>
    </row>
    <row r="1163" spans="3:16" ht="33">
      <c r="C1163" s="7"/>
      <c r="D1163" s="8"/>
      <c r="E1163" s="8"/>
      <c r="F1163" s="6"/>
      <c r="G1163" s="6"/>
      <c r="H1163" s="6"/>
      <c r="I1163" s="9"/>
      <c r="K1163" s="1"/>
      <c r="L1163" s="1"/>
      <c r="M1163" s="1"/>
      <c r="N1163" s="1"/>
      <c r="O1163" s="1"/>
      <c r="P1163" s="1"/>
    </row>
    <row r="1164" spans="3:16" ht="33">
      <c r="C1164" s="7"/>
      <c r="D1164" s="8"/>
      <c r="E1164" s="8"/>
      <c r="F1164" s="6"/>
      <c r="G1164" s="6"/>
      <c r="H1164" s="6"/>
      <c r="I1164" s="9"/>
      <c r="K1164" s="1"/>
      <c r="L1164" s="1"/>
      <c r="M1164" s="1"/>
      <c r="N1164" s="1"/>
      <c r="O1164" s="1"/>
      <c r="P1164" s="1"/>
    </row>
    <row r="1165" spans="3:16" ht="33">
      <c r="C1165" s="7"/>
      <c r="D1165" s="8"/>
      <c r="E1165" s="8"/>
      <c r="F1165" s="6"/>
      <c r="G1165" s="6"/>
      <c r="H1165" s="6"/>
      <c r="I1165" s="9"/>
      <c r="K1165" s="1"/>
      <c r="L1165" s="1"/>
      <c r="M1165" s="1"/>
      <c r="N1165" s="1"/>
      <c r="O1165" s="1"/>
      <c r="P1165" s="1"/>
    </row>
    <row r="1166" spans="3:16" ht="33">
      <c r="C1166" s="7"/>
      <c r="D1166" s="8"/>
      <c r="E1166" s="8"/>
      <c r="F1166" s="6"/>
      <c r="G1166" s="6"/>
      <c r="H1166" s="6"/>
      <c r="I1166" s="9"/>
      <c r="K1166" s="1"/>
      <c r="L1166" s="1"/>
      <c r="M1166" s="1"/>
      <c r="N1166" s="1"/>
      <c r="O1166" s="1"/>
      <c r="P1166" s="1"/>
    </row>
    <row r="1167" spans="3:16" ht="33">
      <c r="C1167" s="7"/>
      <c r="D1167" s="8"/>
      <c r="E1167" s="8"/>
      <c r="F1167" s="6"/>
      <c r="G1167" s="6"/>
      <c r="H1167" s="6"/>
      <c r="I1167" s="9"/>
      <c r="K1167" s="1"/>
      <c r="L1167" s="1"/>
      <c r="M1167" s="1"/>
      <c r="N1167" s="1"/>
      <c r="O1167" s="1"/>
      <c r="P1167" s="1"/>
    </row>
    <row r="1168" spans="3:16" ht="33">
      <c r="C1168" s="7"/>
      <c r="D1168" s="8"/>
      <c r="E1168" s="8"/>
      <c r="F1168" s="6"/>
      <c r="G1168" s="6"/>
      <c r="H1168" s="6"/>
      <c r="I1168" s="9"/>
      <c r="K1168" s="1"/>
      <c r="L1168" s="1"/>
      <c r="M1168" s="1"/>
      <c r="N1168" s="1"/>
      <c r="O1168" s="1"/>
      <c r="P1168" s="1"/>
    </row>
    <row r="1169" spans="3:16" ht="33">
      <c r="C1169" s="7"/>
      <c r="D1169" s="8"/>
      <c r="E1169" s="8"/>
      <c r="F1169" s="6"/>
      <c r="G1169" s="6"/>
      <c r="H1169" s="6"/>
      <c r="I1169" s="9"/>
      <c r="K1169" s="1"/>
      <c r="L1169" s="1"/>
      <c r="M1169" s="1"/>
      <c r="N1169" s="1"/>
      <c r="O1169" s="1"/>
      <c r="P1169" s="1"/>
    </row>
    <row r="1170" spans="3:16" ht="33">
      <c r="C1170" s="7"/>
      <c r="D1170" s="8"/>
      <c r="E1170" s="8"/>
      <c r="F1170" s="6"/>
      <c r="G1170" s="6"/>
      <c r="H1170" s="6"/>
      <c r="I1170" s="9"/>
      <c r="K1170" s="1"/>
      <c r="L1170" s="1"/>
      <c r="M1170" s="1"/>
      <c r="N1170" s="1"/>
      <c r="O1170" s="1"/>
      <c r="P1170" s="1"/>
    </row>
    <row r="1171" spans="3:16" ht="33">
      <c r="C1171" s="7"/>
      <c r="D1171" s="8"/>
      <c r="E1171" s="8"/>
      <c r="F1171" s="6"/>
      <c r="G1171" s="6"/>
      <c r="H1171" s="6"/>
      <c r="I1171" s="9"/>
      <c r="K1171" s="1"/>
      <c r="L1171" s="1"/>
      <c r="M1171" s="1"/>
      <c r="N1171" s="1"/>
      <c r="O1171" s="1"/>
      <c r="P1171" s="1"/>
    </row>
    <row r="1172" spans="3:16" ht="33">
      <c r="C1172" s="7"/>
      <c r="D1172" s="8"/>
      <c r="E1172" s="8"/>
      <c r="F1172" s="6"/>
      <c r="G1172" s="6"/>
      <c r="H1172" s="6"/>
      <c r="I1172" s="9"/>
      <c r="K1172" s="1"/>
      <c r="L1172" s="1"/>
      <c r="M1172" s="1"/>
      <c r="N1172" s="1"/>
      <c r="O1172" s="1"/>
      <c r="P1172" s="1"/>
    </row>
    <row r="1173" spans="3:16" ht="33">
      <c r="C1173" s="7"/>
      <c r="D1173" s="8"/>
      <c r="E1173" s="8"/>
      <c r="F1173" s="6"/>
      <c r="G1173" s="6"/>
      <c r="H1173" s="6"/>
      <c r="I1173" s="9"/>
      <c r="K1173" s="1"/>
      <c r="L1173" s="1"/>
      <c r="M1173" s="1"/>
      <c r="N1173" s="1"/>
      <c r="O1173" s="1"/>
      <c r="P1173" s="1"/>
    </row>
    <row r="1174" spans="3:16" ht="33">
      <c r="C1174" s="7"/>
      <c r="D1174" s="8"/>
      <c r="E1174" s="8"/>
      <c r="F1174" s="6"/>
      <c r="G1174" s="6"/>
      <c r="H1174" s="6"/>
      <c r="I1174" s="9"/>
      <c r="K1174" s="1"/>
      <c r="L1174" s="1"/>
      <c r="M1174" s="1"/>
      <c r="N1174" s="1"/>
      <c r="O1174" s="1"/>
      <c r="P1174" s="1"/>
    </row>
    <row r="1175" spans="3:16" ht="33">
      <c r="C1175" s="7"/>
      <c r="D1175" s="8"/>
      <c r="E1175" s="8"/>
      <c r="F1175" s="6"/>
      <c r="G1175" s="6"/>
      <c r="H1175" s="6"/>
      <c r="I1175" s="9"/>
      <c r="K1175" s="1"/>
      <c r="L1175" s="1"/>
      <c r="M1175" s="1"/>
      <c r="N1175" s="1"/>
      <c r="O1175" s="1"/>
      <c r="P1175" s="1"/>
    </row>
    <row r="1176" spans="3:16" ht="33">
      <c r="C1176" s="7"/>
      <c r="D1176" s="8"/>
      <c r="E1176" s="8"/>
      <c r="F1176" s="6"/>
      <c r="G1176" s="6"/>
      <c r="H1176" s="6"/>
      <c r="I1176" s="9"/>
      <c r="K1176" s="1"/>
      <c r="L1176" s="1"/>
      <c r="M1176" s="1"/>
      <c r="N1176" s="1"/>
      <c r="O1176" s="1"/>
      <c r="P1176" s="1"/>
    </row>
    <row r="1177" spans="3:16" ht="33">
      <c r="C1177" s="7"/>
      <c r="D1177" s="8"/>
      <c r="E1177" s="8"/>
      <c r="F1177" s="6"/>
      <c r="G1177" s="6"/>
      <c r="H1177" s="6"/>
      <c r="I1177" s="9"/>
      <c r="K1177" s="1"/>
      <c r="L1177" s="1"/>
      <c r="M1177" s="1"/>
      <c r="N1177" s="1"/>
      <c r="O1177" s="1"/>
      <c r="P1177" s="1"/>
    </row>
    <row r="1178" spans="3:16" ht="33">
      <c r="C1178" s="7"/>
      <c r="D1178" s="8"/>
      <c r="E1178" s="8"/>
      <c r="F1178" s="6"/>
      <c r="G1178" s="6"/>
      <c r="H1178" s="6"/>
      <c r="I1178" s="9"/>
      <c r="K1178" s="1"/>
      <c r="L1178" s="1"/>
      <c r="M1178" s="1"/>
      <c r="N1178" s="1"/>
      <c r="O1178" s="1"/>
      <c r="P1178" s="1"/>
    </row>
    <row r="1179" spans="3:16" ht="33">
      <c r="C1179" s="7"/>
      <c r="D1179" s="8"/>
      <c r="E1179" s="8"/>
      <c r="F1179" s="6"/>
      <c r="G1179" s="6"/>
      <c r="H1179" s="6"/>
      <c r="I1179" s="9"/>
      <c r="K1179" s="1"/>
      <c r="L1179" s="1"/>
      <c r="M1179" s="1"/>
      <c r="N1179" s="1"/>
      <c r="O1179" s="1"/>
      <c r="P1179" s="1"/>
    </row>
    <row r="1180" spans="3:16" ht="33">
      <c r="C1180" s="7"/>
      <c r="D1180" s="8"/>
      <c r="E1180" s="8"/>
      <c r="F1180" s="6"/>
      <c r="G1180" s="6"/>
      <c r="H1180" s="6"/>
      <c r="I1180" s="9"/>
      <c r="K1180" s="1"/>
      <c r="L1180" s="1"/>
      <c r="M1180" s="1"/>
      <c r="N1180" s="1"/>
      <c r="O1180" s="1"/>
      <c r="P1180" s="1"/>
    </row>
    <row r="1181" spans="3:16" ht="33">
      <c r="C1181" s="7"/>
      <c r="D1181" s="8"/>
      <c r="E1181" s="8"/>
      <c r="F1181" s="6"/>
      <c r="G1181" s="6"/>
      <c r="H1181" s="6"/>
      <c r="I1181" s="9"/>
      <c r="K1181" s="1"/>
      <c r="L1181" s="1"/>
      <c r="M1181" s="1"/>
      <c r="N1181" s="1"/>
      <c r="O1181" s="1"/>
      <c r="P1181" s="1"/>
    </row>
    <row r="1182" spans="3:16" ht="33">
      <c r="C1182" s="7"/>
      <c r="D1182" s="8"/>
      <c r="E1182" s="8"/>
      <c r="F1182" s="6"/>
      <c r="G1182" s="6"/>
      <c r="H1182" s="6"/>
      <c r="I1182" s="9"/>
      <c r="K1182" s="1"/>
      <c r="L1182" s="1"/>
      <c r="M1182" s="1"/>
      <c r="N1182" s="1"/>
      <c r="O1182" s="1"/>
      <c r="P1182" s="1"/>
    </row>
    <row r="1183" spans="3:16" ht="33">
      <c r="C1183" s="7"/>
      <c r="D1183" s="8"/>
      <c r="E1183" s="8"/>
      <c r="F1183" s="6"/>
      <c r="G1183" s="6"/>
      <c r="H1183" s="6"/>
      <c r="I1183" s="9"/>
      <c r="K1183" s="1"/>
      <c r="L1183" s="1"/>
      <c r="M1183" s="1"/>
      <c r="N1183" s="1"/>
      <c r="O1183" s="1"/>
      <c r="P1183" s="1"/>
    </row>
    <row r="1184" spans="3:16" ht="33">
      <c r="C1184" s="7"/>
      <c r="D1184" s="8"/>
      <c r="E1184" s="8"/>
      <c r="F1184" s="6"/>
      <c r="G1184" s="6"/>
      <c r="H1184" s="6"/>
      <c r="I1184" s="9"/>
      <c r="K1184" s="1"/>
      <c r="L1184" s="1"/>
      <c r="M1184" s="1"/>
      <c r="N1184" s="1"/>
      <c r="O1184" s="1"/>
      <c r="P1184" s="1"/>
    </row>
    <row r="1185" spans="3:16" ht="33">
      <c r="C1185" s="7"/>
      <c r="D1185" s="8"/>
      <c r="E1185" s="8"/>
      <c r="F1185" s="6"/>
      <c r="G1185" s="6"/>
      <c r="H1185" s="6"/>
      <c r="I1185" s="9"/>
      <c r="K1185" s="1"/>
      <c r="L1185" s="1"/>
      <c r="M1185" s="1"/>
      <c r="N1185" s="1"/>
      <c r="O1185" s="1"/>
      <c r="P1185" s="1"/>
    </row>
    <row r="1186" spans="3:16" ht="33">
      <c r="C1186" s="7"/>
      <c r="D1186" s="8"/>
      <c r="E1186" s="8"/>
      <c r="F1186" s="6"/>
      <c r="G1186" s="6"/>
      <c r="H1186" s="6"/>
      <c r="I1186" s="9"/>
      <c r="K1186" s="1"/>
      <c r="L1186" s="1"/>
      <c r="M1186" s="1"/>
      <c r="N1186" s="1"/>
      <c r="O1186" s="1"/>
      <c r="P1186" s="1"/>
    </row>
    <row r="1187" spans="3:16" ht="33">
      <c r="C1187" s="7"/>
      <c r="D1187" s="8"/>
      <c r="E1187" s="8"/>
      <c r="F1187" s="6"/>
      <c r="G1187" s="6"/>
      <c r="H1187" s="6"/>
      <c r="I1187" s="9"/>
      <c r="K1187" s="1"/>
      <c r="L1187" s="1"/>
      <c r="M1187" s="1"/>
      <c r="N1187" s="1"/>
      <c r="O1187" s="1"/>
      <c r="P1187" s="1"/>
    </row>
    <row r="1188" spans="3:16" ht="33">
      <c r="C1188" s="7"/>
      <c r="D1188" s="8"/>
      <c r="E1188" s="8"/>
      <c r="F1188" s="6"/>
      <c r="G1188" s="6"/>
      <c r="H1188" s="6"/>
      <c r="I1188" s="9"/>
      <c r="K1188" s="1"/>
      <c r="L1188" s="1"/>
      <c r="M1188" s="1"/>
      <c r="N1188" s="1"/>
      <c r="O1188" s="1"/>
      <c r="P1188" s="1"/>
    </row>
    <row r="1189" spans="3:16" ht="33">
      <c r="C1189" s="7"/>
      <c r="D1189" s="8"/>
      <c r="E1189" s="8"/>
      <c r="F1189" s="6"/>
      <c r="G1189" s="6"/>
      <c r="H1189" s="6"/>
      <c r="I1189" s="9"/>
      <c r="K1189" s="1"/>
      <c r="L1189" s="1"/>
      <c r="M1189" s="1"/>
      <c r="N1189" s="1"/>
      <c r="O1189" s="1"/>
      <c r="P1189" s="1"/>
    </row>
    <row r="1190" spans="3:16" ht="33">
      <c r="C1190" s="7"/>
      <c r="D1190" s="8"/>
      <c r="E1190" s="8"/>
      <c r="F1190" s="6"/>
      <c r="G1190" s="6"/>
      <c r="H1190" s="6"/>
      <c r="I1190" s="9"/>
      <c r="K1190" s="1"/>
      <c r="L1190" s="1"/>
      <c r="M1190" s="1"/>
      <c r="N1190" s="1"/>
      <c r="O1190" s="1"/>
      <c r="P1190" s="1"/>
    </row>
    <row r="1191" spans="3:16" ht="33">
      <c r="C1191" s="7"/>
      <c r="D1191" s="8"/>
      <c r="E1191" s="8"/>
      <c r="F1191" s="6"/>
      <c r="G1191" s="6"/>
      <c r="H1191" s="6"/>
      <c r="I1191" s="9"/>
      <c r="K1191" s="1"/>
      <c r="L1191" s="1"/>
      <c r="M1191" s="1"/>
      <c r="N1191" s="1"/>
      <c r="O1191" s="1"/>
      <c r="P1191" s="1"/>
    </row>
    <row r="1192" spans="3:16" ht="33">
      <c r="C1192" s="7"/>
      <c r="D1192" s="8"/>
      <c r="E1192" s="8"/>
      <c r="F1192" s="6"/>
      <c r="G1192" s="6"/>
      <c r="H1192" s="6"/>
      <c r="I1192" s="9"/>
      <c r="K1192" s="1"/>
      <c r="L1192" s="1"/>
      <c r="M1192" s="1"/>
      <c r="N1192" s="1"/>
      <c r="O1192" s="1"/>
      <c r="P1192" s="1"/>
    </row>
    <row r="1193" spans="3:16" ht="33">
      <c r="C1193" s="7"/>
      <c r="D1193" s="8"/>
      <c r="E1193" s="8"/>
      <c r="F1193" s="6"/>
      <c r="G1193" s="6"/>
      <c r="H1193" s="6"/>
      <c r="I1193" s="9"/>
      <c r="K1193" s="1"/>
      <c r="L1193" s="1"/>
      <c r="M1193" s="1"/>
      <c r="N1193" s="1"/>
      <c r="O1193" s="1"/>
      <c r="P1193" s="1"/>
    </row>
    <row r="1194" spans="3:16" ht="33">
      <c r="C1194" s="7"/>
      <c r="D1194" s="8"/>
      <c r="E1194" s="8"/>
      <c r="F1194" s="6"/>
      <c r="G1194" s="6"/>
      <c r="H1194" s="6"/>
      <c r="I1194" s="9"/>
      <c r="K1194" s="1"/>
      <c r="L1194" s="1"/>
      <c r="M1194" s="1"/>
      <c r="N1194" s="1"/>
      <c r="O1194" s="1"/>
      <c r="P1194" s="1"/>
    </row>
    <row r="1195" spans="3:16" ht="33">
      <c r="C1195" s="7"/>
      <c r="D1195" s="8"/>
      <c r="E1195" s="8"/>
      <c r="F1195" s="6"/>
      <c r="G1195" s="6"/>
      <c r="H1195" s="6"/>
      <c r="I1195" s="9"/>
      <c r="K1195" s="1"/>
      <c r="L1195" s="1"/>
      <c r="M1195" s="1"/>
      <c r="N1195" s="1"/>
      <c r="O1195" s="1"/>
      <c r="P1195" s="1"/>
    </row>
    <row r="1196" spans="3:16" ht="33">
      <c r="C1196" s="7"/>
      <c r="D1196" s="8"/>
      <c r="E1196" s="8"/>
      <c r="F1196" s="6"/>
      <c r="G1196" s="6"/>
      <c r="H1196" s="6"/>
      <c r="I1196" s="9"/>
      <c r="K1196" s="1"/>
      <c r="L1196" s="1"/>
      <c r="M1196" s="1"/>
      <c r="N1196" s="1"/>
      <c r="O1196" s="1"/>
      <c r="P1196" s="1"/>
    </row>
    <row r="1197" spans="3:16" ht="33">
      <c r="C1197" s="7"/>
      <c r="D1197" s="8"/>
      <c r="E1197" s="8"/>
      <c r="F1197" s="6"/>
      <c r="G1197" s="6"/>
      <c r="H1197" s="6"/>
      <c r="I1197" s="9"/>
      <c r="K1197" s="1"/>
      <c r="L1197" s="1"/>
      <c r="M1197" s="1"/>
      <c r="N1197" s="1"/>
      <c r="O1197" s="1"/>
      <c r="P1197" s="1"/>
    </row>
    <row r="1198" spans="3:16" ht="33">
      <c r="C1198" s="7"/>
      <c r="D1198" s="8"/>
      <c r="E1198" s="8"/>
      <c r="F1198" s="6"/>
      <c r="G1198" s="6"/>
      <c r="H1198" s="6"/>
      <c r="I1198" s="9"/>
      <c r="K1198" s="1"/>
      <c r="L1198" s="1"/>
      <c r="M1198" s="1"/>
      <c r="N1198" s="1"/>
      <c r="O1198" s="1"/>
      <c r="P1198" s="1"/>
    </row>
    <row r="1199" spans="3:16" ht="33">
      <c r="C1199" s="7"/>
      <c r="D1199" s="8"/>
      <c r="E1199" s="8"/>
      <c r="F1199" s="6"/>
      <c r="G1199" s="6"/>
      <c r="H1199" s="6"/>
      <c r="I1199" s="9"/>
      <c r="K1199" s="1"/>
      <c r="L1199" s="1"/>
      <c r="M1199" s="1"/>
      <c r="N1199" s="1"/>
      <c r="O1199" s="1"/>
      <c r="P1199" s="1"/>
    </row>
    <row r="1200" spans="3:16" ht="33">
      <c r="C1200" s="7"/>
      <c r="D1200" s="8"/>
      <c r="E1200" s="8"/>
      <c r="F1200" s="6"/>
      <c r="G1200" s="6"/>
      <c r="H1200" s="6"/>
      <c r="I1200" s="9"/>
      <c r="K1200" s="1"/>
      <c r="L1200" s="1"/>
      <c r="M1200" s="1"/>
      <c r="N1200" s="1"/>
      <c r="O1200" s="1"/>
      <c r="P1200" s="1"/>
    </row>
    <row r="1201" spans="3:16" ht="33">
      <c r="C1201" s="7"/>
      <c r="D1201" s="8"/>
      <c r="E1201" s="8"/>
      <c r="F1201" s="6"/>
      <c r="G1201" s="6"/>
      <c r="H1201" s="6"/>
      <c r="I1201" s="9"/>
      <c r="K1201" s="1"/>
      <c r="L1201" s="1"/>
      <c r="M1201" s="1"/>
      <c r="N1201" s="1"/>
      <c r="O1201" s="1"/>
      <c r="P1201" s="1"/>
    </row>
    <row r="1202" spans="3:16" ht="33">
      <c r="C1202" s="7"/>
      <c r="D1202" s="8"/>
      <c r="E1202" s="8"/>
      <c r="F1202" s="6"/>
      <c r="G1202" s="6"/>
      <c r="H1202" s="6"/>
      <c r="I1202" s="9"/>
      <c r="K1202" s="1"/>
      <c r="L1202" s="1"/>
      <c r="M1202" s="1"/>
      <c r="N1202" s="1"/>
      <c r="O1202" s="1"/>
      <c r="P1202" s="1"/>
    </row>
    <row r="1203" spans="3:16" ht="33">
      <c r="C1203" s="7"/>
      <c r="D1203" s="8"/>
      <c r="E1203" s="8"/>
      <c r="F1203" s="6"/>
      <c r="G1203" s="6"/>
      <c r="H1203" s="6"/>
      <c r="I1203" s="9"/>
      <c r="K1203" s="1"/>
      <c r="L1203" s="1"/>
      <c r="M1203" s="1"/>
      <c r="N1203" s="1"/>
      <c r="O1203" s="1"/>
      <c r="P1203" s="1"/>
    </row>
    <row r="1204" spans="3:16" ht="33">
      <c r="C1204" s="7"/>
      <c r="D1204" s="8"/>
      <c r="E1204" s="8"/>
      <c r="F1204" s="6"/>
      <c r="G1204" s="6"/>
      <c r="H1204" s="6"/>
      <c r="I1204" s="9"/>
      <c r="K1204" s="1"/>
      <c r="L1204" s="1"/>
      <c r="M1204" s="1"/>
      <c r="N1204" s="1"/>
      <c r="O1204" s="1"/>
      <c r="P1204" s="1"/>
    </row>
    <row r="1205" spans="3:16" ht="33">
      <c r="C1205" s="7"/>
      <c r="D1205" s="8"/>
      <c r="E1205" s="8"/>
      <c r="F1205" s="6"/>
      <c r="G1205" s="6"/>
      <c r="H1205" s="6"/>
      <c r="I1205" s="9"/>
      <c r="K1205" s="1"/>
      <c r="L1205" s="1"/>
      <c r="M1205" s="1"/>
      <c r="N1205" s="1"/>
      <c r="O1205" s="1"/>
      <c r="P1205" s="1"/>
    </row>
    <row r="1206" spans="3:16" ht="33">
      <c r="C1206" s="7"/>
      <c r="D1206" s="8"/>
      <c r="E1206" s="8"/>
      <c r="F1206" s="6"/>
      <c r="G1206" s="6"/>
      <c r="H1206" s="6"/>
      <c r="I1206" s="9"/>
      <c r="K1206" s="1"/>
      <c r="L1206" s="1"/>
      <c r="M1206" s="1"/>
      <c r="N1206" s="1"/>
      <c r="O1206" s="1"/>
      <c r="P1206" s="1"/>
    </row>
    <row r="1207" spans="3:16" ht="33">
      <c r="C1207" s="7"/>
      <c r="D1207" s="8"/>
      <c r="E1207" s="8"/>
      <c r="F1207" s="6"/>
      <c r="G1207" s="6"/>
      <c r="H1207" s="6"/>
      <c r="I1207" s="9"/>
      <c r="K1207" s="1"/>
      <c r="L1207" s="1"/>
      <c r="M1207" s="1"/>
      <c r="N1207" s="1"/>
      <c r="O1207" s="1"/>
      <c r="P1207" s="1"/>
    </row>
    <row r="1208" spans="3:16" ht="33">
      <c r="C1208" s="7"/>
      <c r="D1208" s="8"/>
      <c r="E1208" s="8"/>
      <c r="F1208" s="6"/>
      <c r="G1208" s="6"/>
      <c r="H1208" s="6"/>
      <c r="I1208" s="9"/>
      <c r="K1208" s="1"/>
      <c r="L1208" s="1"/>
      <c r="M1208" s="1"/>
      <c r="N1208" s="1"/>
      <c r="O1208" s="1"/>
      <c r="P1208" s="1"/>
    </row>
    <row r="1209" spans="3:16" ht="33">
      <c r="C1209" s="7"/>
      <c r="D1209" s="8"/>
      <c r="E1209" s="8"/>
      <c r="F1209" s="6"/>
      <c r="G1209" s="6"/>
      <c r="H1209" s="6"/>
      <c r="I1209" s="9"/>
      <c r="K1209" s="1"/>
      <c r="L1209" s="1"/>
      <c r="M1209" s="1"/>
      <c r="N1209" s="1"/>
      <c r="O1209" s="1"/>
      <c r="P1209" s="1"/>
    </row>
    <row r="1210" spans="3:16" ht="33">
      <c r="C1210" s="7"/>
      <c r="D1210" s="8"/>
      <c r="E1210" s="8"/>
      <c r="F1210" s="6"/>
      <c r="G1210" s="6"/>
      <c r="H1210" s="6"/>
      <c r="I1210" s="9"/>
      <c r="K1210" s="1"/>
      <c r="L1210" s="1"/>
      <c r="M1210" s="1"/>
      <c r="N1210" s="1"/>
      <c r="O1210" s="1"/>
      <c r="P1210" s="1"/>
    </row>
    <row r="1211" spans="3:16" ht="33">
      <c r="C1211" s="7"/>
      <c r="D1211" s="8"/>
      <c r="E1211" s="8"/>
      <c r="F1211" s="6"/>
      <c r="G1211" s="6"/>
      <c r="H1211" s="6"/>
      <c r="I1211" s="9"/>
      <c r="K1211" s="1"/>
      <c r="L1211" s="1"/>
      <c r="M1211" s="1"/>
      <c r="N1211" s="1"/>
      <c r="O1211" s="1"/>
      <c r="P1211" s="1"/>
    </row>
    <row r="1212" spans="3:16" ht="33">
      <c r="C1212" s="7"/>
      <c r="D1212" s="8"/>
      <c r="E1212" s="8"/>
      <c r="F1212" s="6"/>
      <c r="G1212" s="6"/>
      <c r="H1212" s="6"/>
      <c r="I1212" s="9"/>
      <c r="K1212" s="1"/>
      <c r="L1212" s="1"/>
      <c r="M1212" s="1"/>
      <c r="N1212" s="1"/>
      <c r="O1212" s="1"/>
      <c r="P1212" s="1"/>
    </row>
    <row r="1213" spans="3:16" ht="33">
      <c r="C1213" s="7"/>
      <c r="D1213" s="8"/>
      <c r="E1213" s="8"/>
      <c r="F1213" s="6"/>
      <c r="G1213" s="6"/>
      <c r="H1213" s="6"/>
      <c r="I1213" s="9"/>
      <c r="K1213" s="1"/>
      <c r="L1213" s="1"/>
      <c r="M1213" s="1"/>
      <c r="N1213" s="1"/>
      <c r="O1213" s="1"/>
      <c r="P1213" s="1"/>
    </row>
    <row r="1214" spans="3:16" ht="33">
      <c r="C1214" s="7"/>
      <c r="D1214" s="8"/>
      <c r="E1214" s="8"/>
      <c r="F1214" s="6"/>
      <c r="G1214" s="6"/>
      <c r="H1214" s="6"/>
      <c r="I1214" s="9"/>
      <c r="K1214" s="1"/>
      <c r="L1214" s="1"/>
      <c r="M1214" s="1"/>
      <c r="N1214" s="1"/>
      <c r="O1214" s="1"/>
      <c r="P1214" s="1"/>
    </row>
    <row r="1215" spans="3:16" ht="33">
      <c r="C1215" s="7"/>
      <c r="D1215" s="8"/>
      <c r="E1215" s="8"/>
      <c r="F1215" s="6"/>
      <c r="G1215" s="6"/>
      <c r="H1215" s="6"/>
      <c r="I1215" s="9"/>
      <c r="K1215" s="1"/>
      <c r="L1215" s="1"/>
      <c r="M1215" s="1"/>
      <c r="N1215" s="1"/>
      <c r="O1215" s="1"/>
      <c r="P1215" s="1"/>
    </row>
    <row r="1216" spans="3:16" ht="33">
      <c r="C1216" s="7"/>
      <c r="D1216" s="8"/>
      <c r="E1216" s="8"/>
      <c r="F1216" s="6"/>
      <c r="G1216" s="6"/>
      <c r="H1216" s="6"/>
      <c r="I1216" s="9"/>
      <c r="K1216" s="1"/>
      <c r="L1216" s="1"/>
      <c r="M1216" s="1"/>
      <c r="N1216" s="1"/>
      <c r="O1216" s="1"/>
      <c r="P1216" s="1"/>
    </row>
    <row r="1217" spans="3:16" ht="33">
      <c r="C1217" s="7"/>
      <c r="D1217" s="8"/>
      <c r="E1217" s="8"/>
      <c r="F1217" s="6"/>
      <c r="G1217" s="6"/>
      <c r="H1217" s="6"/>
      <c r="I1217" s="9"/>
      <c r="K1217" s="1"/>
      <c r="L1217" s="1"/>
      <c r="M1217" s="1"/>
      <c r="N1217" s="1"/>
      <c r="O1217" s="1"/>
      <c r="P1217" s="1"/>
    </row>
    <row r="1218" spans="3:16" ht="33">
      <c r="C1218" s="7"/>
      <c r="D1218" s="8"/>
      <c r="E1218" s="8"/>
      <c r="F1218" s="6"/>
      <c r="G1218" s="6"/>
      <c r="H1218" s="6"/>
      <c r="I1218" s="9"/>
      <c r="K1218" s="1"/>
      <c r="L1218" s="1"/>
      <c r="M1218" s="1"/>
      <c r="N1218" s="1"/>
      <c r="O1218" s="1"/>
      <c r="P1218" s="1"/>
    </row>
    <row r="1219" spans="3:16" ht="33">
      <c r="C1219" s="7"/>
      <c r="D1219" s="8"/>
      <c r="E1219" s="8"/>
      <c r="F1219" s="6"/>
      <c r="G1219" s="6"/>
      <c r="H1219" s="6"/>
      <c r="I1219" s="9"/>
      <c r="K1219" s="1"/>
      <c r="L1219" s="1"/>
      <c r="M1219" s="1"/>
      <c r="N1219" s="1"/>
      <c r="O1219" s="1"/>
      <c r="P1219" s="1"/>
    </row>
    <row r="1220" spans="3:16" ht="33">
      <c r="C1220" s="7"/>
      <c r="D1220" s="8"/>
      <c r="E1220" s="8"/>
      <c r="F1220" s="6"/>
      <c r="G1220" s="6"/>
      <c r="H1220" s="6"/>
      <c r="I1220" s="9"/>
      <c r="K1220" s="1"/>
      <c r="L1220" s="1"/>
      <c r="M1220" s="1"/>
      <c r="N1220" s="1"/>
      <c r="O1220" s="1"/>
      <c r="P1220" s="1"/>
    </row>
    <row r="1221" spans="3:16" ht="33">
      <c r="C1221" s="7"/>
      <c r="D1221" s="8"/>
      <c r="E1221" s="8"/>
      <c r="F1221" s="6"/>
      <c r="G1221" s="6"/>
      <c r="H1221" s="6"/>
      <c r="I1221" s="9"/>
      <c r="K1221" s="1"/>
      <c r="L1221" s="1"/>
      <c r="M1221" s="1"/>
      <c r="N1221" s="1"/>
      <c r="O1221" s="1"/>
      <c r="P1221" s="1"/>
    </row>
    <row r="1222" spans="3:16" ht="33">
      <c r="C1222" s="7"/>
      <c r="D1222" s="8"/>
      <c r="E1222" s="8"/>
      <c r="F1222" s="6"/>
      <c r="G1222" s="6"/>
      <c r="H1222" s="6"/>
      <c r="I1222" s="9"/>
      <c r="K1222" s="1"/>
      <c r="L1222" s="1"/>
      <c r="M1222" s="1"/>
      <c r="N1222" s="1"/>
      <c r="O1222" s="1"/>
      <c r="P1222" s="1"/>
    </row>
    <row r="1223" spans="3:16" ht="33">
      <c r="C1223" s="7"/>
      <c r="D1223" s="8"/>
      <c r="E1223" s="8"/>
      <c r="F1223" s="6"/>
      <c r="G1223" s="6"/>
      <c r="H1223" s="6"/>
      <c r="I1223" s="9"/>
      <c r="K1223" s="1"/>
      <c r="L1223" s="1"/>
      <c r="M1223" s="1"/>
      <c r="N1223" s="1"/>
      <c r="O1223" s="1"/>
      <c r="P1223" s="1"/>
    </row>
    <row r="1224" spans="3:16" ht="33">
      <c r="C1224" s="7"/>
      <c r="D1224" s="8"/>
      <c r="E1224" s="8"/>
      <c r="F1224" s="6"/>
      <c r="G1224" s="6"/>
      <c r="H1224" s="6"/>
      <c r="I1224" s="9"/>
      <c r="K1224" s="1"/>
      <c r="L1224" s="1"/>
      <c r="M1224" s="1"/>
      <c r="N1224" s="1"/>
      <c r="O1224" s="1"/>
      <c r="P1224" s="1"/>
    </row>
    <row r="1225" spans="3:16" ht="33">
      <c r="C1225" s="7"/>
      <c r="D1225" s="8"/>
      <c r="E1225" s="8"/>
      <c r="F1225" s="6"/>
      <c r="G1225" s="6"/>
      <c r="H1225" s="6"/>
      <c r="I1225" s="9"/>
      <c r="K1225" s="1"/>
      <c r="L1225" s="1"/>
      <c r="M1225" s="1"/>
      <c r="N1225" s="1"/>
      <c r="O1225" s="1"/>
      <c r="P1225" s="1"/>
    </row>
    <row r="1226" spans="3:16" ht="33">
      <c r="C1226" s="7"/>
      <c r="D1226" s="8"/>
      <c r="E1226" s="8"/>
      <c r="F1226" s="6"/>
      <c r="G1226" s="6"/>
      <c r="H1226" s="6"/>
      <c r="I1226" s="9"/>
      <c r="K1226" s="1"/>
      <c r="L1226" s="1"/>
      <c r="M1226" s="1"/>
      <c r="N1226" s="1"/>
      <c r="O1226" s="1"/>
      <c r="P1226" s="1"/>
    </row>
    <row r="1227" spans="3:16" ht="33">
      <c r="C1227" s="7"/>
      <c r="D1227" s="8"/>
      <c r="E1227" s="8"/>
      <c r="F1227" s="6"/>
      <c r="G1227" s="6"/>
      <c r="H1227" s="6"/>
      <c r="I1227" s="9"/>
      <c r="K1227" s="1"/>
      <c r="L1227" s="1"/>
      <c r="M1227" s="1"/>
      <c r="N1227" s="1"/>
      <c r="O1227" s="1"/>
      <c r="P1227" s="1"/>
    </row>
    <row r="1228" spans="3:16" ht="33">
      <c r="C1228" s="7"/>
      <c r="D1228" s="8"/>
      <c r="E1228" s="8"/>
      <c r="F1228" s="6"/>
      <c r="G1228" s="6"/>
      <c r="H1228" s="6"/>
      <c r="I1228" s="9"/>
      <c r="K1228" s="1"/>
      <c r="L1228" s="1"/>
      <c r="M1228" s="1"/>
      <c r="N1228" s="1"/>
      <c r="O1228" s="1"/>
      <c r="P1228" s="1"/>
    </row>
    <row r="1229" spans="3:16" ht="33">
      <c r="C1229" s="7"/>
      <c r="D1229" s="8"/>
      <c r="E1229" s="8"/>
      <c r="F1229" s="6"/>
      <c r="G1229" s="6"/>
      <c r="H1229" s="6"/>
      <c r="I1229" s="9"/>
      <c r="K1229" s="1"/>
      <c r="L1229" s="1"/>
      <c r="M1229" s="1"/>
      <c r="N1229" s="1"/>
      <c r="O1229" s="1"/>
      <c r="P1229" s="1"/>
    </row>
    <row r="1230" spans="3:16" ht="33">
      <c r="C1230" s="7"/>
      <c r="D1230" s="8"/>
      <c r="E1230" s="8"/>
      <c r="F1230" s="6"/>
      <c r="G1230" s="6"/>
      <c r="H1230" s="6"/>
      <c r="I1230" s="9"/>
      <c r="K1230" s="1"/>
      <c r="L1230" s="1"/>
      <c r="M1230" s="1"/>
      <c r="N1230" s="1"/>
      <c r="O1230" s="1"/>
      <c r="P1230" s="1"/>
    </row>
    <row r="1231" spans="3:16" ht="33">
      <c r="C1231" s="7"/>
      <c r="D1231" s="8"/>
      <c r="E1231" s="8"/>
      <c r="F1231" s="6"/>
      <c r="G1231" s="6"/>
      <c r="H1231" s="6"/>
      <c r="I1231" s="9"/>
      <c r="K1231" s="1"/>
      <c r="L1231" s="1"/>
      <c r="M1231" s="1"/>
      <c r="N1231" s="1"/>
      <c r="O1231" s="1"/>
      <c r="P1231" s="1"/>
    </row>
    <row r="1232" spans="3:16" ht="33">
      <c r="C1232" s="7"/>
      <c r="D1232" s="8"/>
      <c r="E1232" s="8"/>
      <c r="F1232" s="6"/>
      <c r="G1232" s="6"/>
      <c r="H1232" s="6"/>
      <c r="I1232" s="9"/>
      <c r="K1232" s="1"/>
      <c r="L1232" s="1"/>
      <c r="M1232" s="1"/>
      <c r="N1232" s="1"/>
      <c r="O1232" s="1"/>
      <c r="P1232" s="1"/>
    </row>
    <row r="1233" spans="3:16" ht="33">
      <c r="C1233" s="7"/>
      <c r="D1233" s="8"/>
      <c r="E1233" s="8"/>
      <c r="F1233" s="6"/>
      <c r="G1233" s="6"/>
      <c r="H1233" s="6"/>
      <c r="I1233" s="9"/>
      <c r="K1233" s="1"/>
      <c r="L1233" s="1"/>
      <c r="M1233" s="1"/>
      <c r="N1233" s="1"/>
      <c r="O1233" s="1"/>
      <c r="P1233" s="1"/>
    </row>
    <row r="1234" spans="3:16" ht="33">
      <c r="C1234" s="7"/>
      <c r="D1234" s="8"/>
      <c r="E1234" s="8"/>
      <c r="F1234" s="6"/>
      <c r="G1234" s="6"/>
      <c r="H1234" s="6"/>
      <c r="I1234" s="9"/>
      <c r="K1234" s="1"/>
      <c r="L1234" s="1"/>
      <c r="M1234" s="1"/>
      <c r="N1234" s="1"/>
      <c r="O1234" s="1"/>
      <c r="P1234" s="1"/>
    </row>
    <row r="1235" spans="3:16" ht="33">
      <c r="C1235" s="7"/>
      <c r="D1235" s="8"/>
      <c r="E1235" s="8"/>
      <c r="F1235" s="6"/>
      <c r="G1235" s="6"/>
      <c r="H1235" s="6"/>
      <c r="I1235" s="9"/>
      <c r="K1235" s="1"/>
      <c r="L1235" s="1"/>
      <c r="M1235" s="1"/>
      <c r="N1235" s="1"/>
      <c r="O1235" s="1"/>
      <c r="P1235" s="1"/>
    </row>
    <row r="1236" spans="3:16" ht="33">
      <c r="C1236" s="7"/>
      <c r="D1236" s="8"/>
      <c r="E1236" s="8"/>
      <c r="F1236" s="6"/>
      <c r="G1236" s="6"/>
      <c r="H1236" s="6"/>
      <c r="I1236" s="9"/>
      <c r="K1236" s="1"/>
      <c r="L1236" s="1"/>
      <c r="M1236" s="1"/>
      <c r="N1236" s="1"/>
      <c r="O1236" s="1"/>
      <c r="P1236" s="1"/>
    </row>
    <row r="1237" spans="3:16" ht="33">
      <c r="C1237" s="7"/>
      <c r="D1237" s="8"/>
      <c r="E1237" s="8"/>
      <c r="F1237" s="6"/>
      <c r="G1237" s="6"/>
      <c r="H1237" s="6"/>
      <c r="I1237" s="9"/>
      <c r="K1237" s="1"/>
      <c r="L1237" s="1"/>
      <c r="M1237" s="1"/>
      <c r="N1237" s="1"/>
      <c r="O1237" s="1"/>
      <c r="P1237" s="1"/>
    </row>
    <row r="1238" spans="3:16" ht="33">
      <c r="C1238" s="7"/>
      <c r="D1238" s="8"/>
      <c r="E1238" s="8"/>
      <c r="F1238" s="6"/>
      <c r="G1238" s="6"/>
      <c r="H1238" s="6"/>
      <c r="I1238" s="9"/>
      <c r="K1238" s="1"/>
      <c r="L1238" s="1"/>
      <c r="M1238" s="1"/>
      <c r="N1238" s="1"/>
      <c r="O1238" s="1"/>
      <c r="P1238" s="1"/>
    </row>
    <row r="1239" spans="3:16" ht="33">
      <c r="C1239" s="7"/>
      <c r="D1239" s="8"/>
      <c r="E1239" s="8"/>
      <c r="F1239" s="6"/>
      <c r="G1239" s="6"/>
      <c r="H1239" s="6"/>
      <c r="I1239" s="9"/>
      <c r="K1239" s="1"/>
      <c r="L1239" s="1"/>
      <c r="M1239" s="1"/>
      <c r="N1239" s="1"/>
      <c r="O1239" s="1"/>
      <c r="P1239" s="1"/>
    </row>
    <row r="1240" spans="3:16" ht="33">
      <c r="C1240" s="7"/>
      <c r="D1240" s="8"/>
      <c r="E1240" s="8"/>
      <c r="F1240" s="6"/>
      <c r="G1240" s="6"/>
      <c r="H1240" s="6"/>
      <c r="I1240" s="9"/>
      <c r="K1240" s="1"/>
      <c r="L1240" s="1"/>
      <c r="M1240" s="1"/>
      <c r="N1240" s="1"/>
      <c r="O1240" s="1"/>
      <c r="P1240" s="1"/>
    </row>
    <row r="1241" spans="3:16" ht="33">
      <c r="C1241" s="7"/>
      <c r="D1241" s="8"/>
      <c r="E1241" s="8"/>
      <c r="F1241" s="6"/>
      <c r="G1241" s="6"/>
      <c r="H1241" s="6"/>
      <c r="I1241" s="9"/>
      <c r="K1241" s="1"/>
      <c r="L1241" s="1"/>
      <c r="M1241" s="1"/>
      <c r="N1241" s="1"/>
      <c r="O1241" s="1"/>
      <c r="P1241" s="1"/>
    </row>
    <row r="1242" spans="3:16" ht="33">
      <c r="C1242" s="7"/>
      <c r="D1242" s="8"/>
      <c r="E1242" s="8"/>
      <c r="F1242" s="6"/>
      <c r="G1242" s="6"/>
      <c r="H1242" s="6"/>
      <c r="I1242" s="9"/>
      <c r="K1242" s="1"/>
      <c r="L1242" s="1"/>
      <c r="M1242" s="1"/>
      <c r="N1242" s="1"/>
      <c r="O1242" s="1"/>
      <c r="P1242" s="1"/>
    </row>
    <row r="1243" spans="3:16" ht="33">
      <c r="C1243" s="7"/>
      <c r="D1243" s="8"/>
      <c r="E1243" s="8"/>
      <c r="F1243" s="6"/>
      <c r="G1243" s="6"/>
      <c r="H1243" s="6"/>
      <c r="I1243" s="9"/>
      <c r="K1243" s="1"/>
      <c r="L1243" s="1"/>
      <c r="M1243" s="1"/>
      <c r="N1243" s="1"/>
      <c r="O1243" s="1"/>
      <c r="P1243" s="1"/>
    </row>
    <row r="1244" spans="3:16" ht="33">
      <c r="C1244" s="7"/>
      <c r="D1244" s="8"/>
      <c r="E1244" s="8"/>
      <c r="F1244" s="6"/>
      <c r="G1244" s="6"/>
      <c r="H1244" s="6"/>
      <c r="I1244" s="9"/>
      <c r="K1244" s="1"/>
      <c r="L1244" s="1"/>
      <c r="M1244" s="1"/>
      <c r="N1244" s="1"/>
      <c r="O1244" s="1"/>
      <c r="P1244" s="1"/>
    </row>
    <row r="1245" spans="3:16" ht="33">
      <c r="C1245" s="7"/>
      <c r="D1245" s="8"/>
      <c r="E1245" s="8"/>
      <c r="F1245" s="6"/>
      <c r="G1245" s="6"/>
      <c r="H1245" s="6"/>
      <c r="I1245" s="9"/>
      <c r="K1245" s="1"/>
      <c r="L1245" s="1"/>
      <c r="M1245" s="1"/>
      <c r="N1245" s="1"/>
      <c r="O1245" s="1"/>
      <c r="P1245" s="1"/>
    </row>
    <row r="1246" spans="3:16" ht="33">
      <c r="C1246" s="7"/>
      <c r="D1246" s="8"/>
      <c r="E1246" s="8"/>
      <c r="F1246" s="6"/>
      <c r="G1246" s="6"/>
      <c r="H1246" s="6"/>
      <c r="I1246" s="9"/>
      <c r="K1246" s="1"/>
      <c r="L1246" s="1"/>
      <c r="M1246" s="1"/>
      <c r="N1246" s="1"/>
      <c r="O1246" s="1"/>
      <c r="P1246" s="1"/>
    </row>
    <row r="1247" spans="3:16" ht="33">
      <c r="C1247" s="7"/>
      <c r="D1247" s="8"/>
      <c r="E1247" s="8"/>
      <c r="F1247" s="6"/>
      <c r="G1247" s="6"/>
      <c r="H1247" s="6"/>
      <c r="I1247" s="9"/>
      <c r="K1247" s="1"/>
      <c r="L1247" s="1"/>
      <c r="M1247" s="1"/>
      <c r="N1247" s="1"/>
      <c r="O1247" s="1"/>
      <c r="P1247" s="1"/>
    </row>
    <row r="1248" spans="3:16" ht="33">
      <c r="C1248" s="7"/>
      <c r="D1248" s="8"/>
      <c r="E1248" s="8"/>
      <c r="F1248" s="6"/>
      <c r="G1248" s="6"/>
      <c r="H1248" s="6"/>
      <c r="I1248" s="9"/>
      <c r="K1248" s="1"/>
      <c r="L1248" s="1"/>
      <c r="M1248" s="1"/>
      <c r="N1248" s="1"/>
      <c r="O1248" s="1"/>
      <c r="P1248" s="1"/>
    </row>
    <row r="1249" spans="3:16" ht="33">
      <c r="C1249" s="7"/>
      <c r="D1249" s="8"/>
      <c r="E1249" s="8"/>
      <c r="F1249" s="6"/>
      <c r="G1249" s="6"/>
      <c r="H1249" s="6"/>
      <c r="I1249" s="9"/>
      <c r="K1249" s="1"/>
      <c r="L1249" s="1"/>
      <c r="M1249" s="1"/>
      <c r="N1249" s="1"/>
      <c r="O1249" s="1"/>
      <c r="P1249" s="1"/>
    </row>
    <row r="1250" spans="3:16" ht="33">
      <c r="C1250" s="7"/>
      <c r="D1250" s="8"/>
      <c r="E1250" s="8"/>
      <c r="F1250" s="6"/>
      <c r="G1250" s="6"/>
      <c r="H1250" s="6"/>
      <c r="I1250" s="9"/>
      <c r="K1250" s="1"/>
      <c r="L1250" s="1"/>
      <c r="M1250" s="1"/>
      <c r="N1250" s="1"/>
      <c r="O1250" s="1"/>
      <c r="P1250" s="1"/>
    </row>
    <row r="1251" spans="3:16" ht="33">
      <c r="C1251" s="7"/>
      <c r="D1251" s="8"/>
      <c r="E1251" s="8"/>
      <c r="F1251" s="6"/>
      <c r="G1251" s="6"/>
      <c r="H1251" s="6"/>
      <c r="I1251" s="9"/>
      <c r="K1251" s="1"/>
      <c r="L1251" s="1"/>
      <c r="M1251" s="1"/>
      <c r="N1251" s="1"/>
      <c r="O1251" s="1"/>
      <c r="P1251" s="1"/>
    </row>
    <row r="1252" spans="3:16" ht="33">
      <c r="C1252" s="7"/>
      <c r="D1252" s="8"/>
      <c r="E1252" s="8"/>
      <c r="F1252" s="6"/>
      <c r="G1252" s="6"/>
      <c r="H1252" s="6"/>
      <c r="I1252" s="9"/>
      <c r="K1252" s="1"/>
      <c r="L1252" s="1"/>
      <c r="M1252" s="1"/>
      <c r="N1252" s="1"/>
      <c r="O1252" s="1"/>
      <c r="P1252" s="1"/>
    </row>
    <row r="1253" spans="3:16" ht="33">
      <c r="C1253" s="7"/>
      <c r="D1253" s="8"/>
      <c r="E1253" s="8"/>
      <c r="F1253" s="6"/>
      <c r="G1253" s="6"/>
      <c r="H1253" s="6"/>
      <c r="I1253" s="9"/>
      <c r="K1253" s="1"/>
      <c r="L1253" s="1"/>
      <c r="M1253" s="1"/>
      <c r="N1253" s="1"/>
      <c r="O1253" s="1"/>
      <c r="P1253" s="1"/>
    </row>
    <row r="1254" spans="3:16" ht="33">
      <c r="C1254" s="7"/>
      <c r="D1254" s="8"/>
      <c r="E1254" s="8"/>
      <c r="F1254" s="6"/>
      <c r="G1254" s="6"/>
      <c r="H1254" s="6"/>
      <c r="I1254" s="9"/>
      <c r="K1254" s="1"/>
      <c r="L1254" s="1"/>
      <c r="M1254" s="1"/>
      <c r="N1254" s="1"/>
      <c r="O1254" s="1"/>
      <c r="P1254" s="1"/>
    </row>
    <row r="1255" spans="3:16" ht="33">
      <c r="C1255" s="7"/>
      <c r="D1255" s="8"/>
      <c r="E1255" s="8"/>
      <c r="F1255" s="6"/>
      <c r="G1255" s="6"/>
      <c r="H1255" s="6"/>
      <c r="I1255" s="9"/>
      <c r="K1255" s="1"/>
      <c r="L1255" s="1"/>
      <c r="M1255" s="1"/>
      <c r="N1255" s="1"/>
      <c r="O1255" s="1"/>
      <c r="P1255" s="1"/>
    </row>
    <row r="1256" spans="3:16" ht="33">
      <c r="C1256" s="7"/>
      <c r="D1256" s="8"/>
      <c r="E1256" s="8"/>
      <c r="F1256" s="6"/>
      <c r="G1256" s="6"/>
      <c r="H1256" s="6"/>
      <c r="I1256" s="9"/>
      <c r="K1256" s="1"/>
      <c r="L1256" s="1"/>
      <c r="M1256" s="1"/>
      <c r="N1256" s="1"/>
      <c r="O1256" s="1"/>
      <c r="P1256" s="1"/>
    </row>
    <row r="1257" spans="3:16" ht="33">
      <c r="C1257" s="7"/>
      <c r="D1257" s="8"/>
      <c r="E1257" s="8"/>
      <c r="F1257" s="6"/>
      <c r="G1257" s="6"/>
      <c r="H1257" s="6"/>
      <c r="I1257" s="9"/>
      <c r="K1257" s="1"/>
      <c r="L1257" s="1"/>
      <c r="M1257" s="1"/>
      <c r="N1257" s="1"/>
      <c r="O1257" s="1"/>
      <c r="P1257" s="1"/>
    </row>
    <row r="1258" spans="3:16" ht="33">
      <c r="C1258" s="7"/>
      <c r="D1258" s="8"/>
      <c r="E1258" s="8"/>
      <c r="F1258" s="6"/>
      <c r="G1258" s="6"/>
      <c r="H1258" s="6"/>
      <c r="I1258" s="9"/>
      <c r="K1258" s="1"/>
      <c r="L1258" s="1"/>
      <c r="M1258" s="1"/>
      <c r="N1258" s="1"/>
      <c r="O1258" s="1"/>
      <c r="P1258" s="1"/>
    </row>
    <row r="1259" spans="3:16" ht="33">
      <c r="C1259" s="7"/>
      <c r="D1259" s="8"/>
      <c r="E1259" s="8"/>
      <c r="F1259" s="6"/>
      <c r="G1259" s="6"/>
      <c r="H1259" s="6"/>
      <c r="I1259" s="9"/>
      <c r="K1259" s="1"/>
      <c r="L1259" s="1"/>
      <c r="M1259" s="1"/>
      <c r="N1259" s="1"/>
      <c r="O1259" s="1"/>
      <c r="P1259" s="1"/>
    </row>
    <row r="1260" spans="3:16" ht="33">
      <c r="C1260" s="7"/>
      <c r="D1260" s="8"/>
      <c r="E1260" s="8"/>
      <c r="F1260" s="6"/>
      <c r="G1260" s="6"/>
      <c r="H1260" s="6"/>
      <c r="I1260" s="9"/>
      <c r="K1260" s="1"/>
      <c r="L1260" s="1"/>
      <c r="M1260" s="1"/>
      <c r="N1260" s="1"/>
      <c r="O1260" s="1"/>
      <c r="P1260" s="1"/>
    </row>
    <row r="1261" spans="3:16" ht="33">
      <c r="C1261" s="7"/>
      <c r="D1261" s="8"/>
      <c r="E1261" s="8"/>
      <c r="F1261" s="6"/>
      <c r="G1261" s="6"/>
      <c r="H1261" s="6"/>
      <c r="I1261" s="9"/>
      <c r="K1261" s="1"/>
      <c r="L1261" s="1"/>
      <c r="M1261" s="1"/>
      <c r="N1261" s="1"/>
      <c r="O1261" s="1"/>
      <c r="P1261" s="1"/>
    </row>
    <row r="1262" spans="3:16" ht="33">
      <c r="C1262" s="7"/>
      <c r="D1262" s="8"/>
      <c r="E1262" s="8"/>
      <c r="F1262" s="6"/>
      <c r="G1262" s="6"/>
      <c r="H1262" s="6"/>
      <c r="I1262" s="9"/>
      <c r="K1262" s="1"/>
      <c r="L1262" s="1"/>
      <c r="M1262" s="1"/>
      <c r="N1262" s="1"/>
      <c r="O1262" s="1"/>
      <c r="P1262" s="1"/>
    </row>
    <row r="1263" spans="3:16" ht="33">
      <c r="C1263" s="7"/>
      <c r="D1263" s="8"/>
      <c r="E1263" s="8"/>
      <c r="F1263" s="6"/>
      <c r="G1263" s="6"/>
      <c r="H1263" s="6"/>
      <c r="I1263" s="9"/>
      <c r="K1263" s="1"/>
      <c r="L1263" s="1"/>
      <c r="M1263" s="1"/>
      <c r="N1263" s="1"/>
      <c r="O1263" s="1"/>
      <c r="P1263" s="1"/>
    </row>
    <row r="1264" spans="3:16" ht="33">
      <c r="C1264" s="7"/>
      <c r="D1264" s="8"/>
      <c r="E1264" s="8"/>
      <c r="F1264" s="6"/>
      <c r="G1264" s="6"/>
      <c r="H1264" s="6"/>
      <c r="I1264" s="9"/>
      <c r="K1264" s="1"/>
      <c r="L1264" s="1"/>
      <c r="M1264" s="1"/>
      <c r="N1264" s="1"/>
      <c r="O1264" s="1"/>
      <c r="P1264" s="1"/>
    </row>
    <row r="1265" spans="3:16" ht="33">
      <c r="C1265" s="7"/>
      <c r="D1265" s="8"/>
      <c r="E1265" s="8"/>
      <c r="F1265" s="6"/>
      <c r="G1265" s="6"/>
      <c r="H1265" s="6"/>
      <c r="I1265" s="9"/>
      <c r="K1265" s="1"/>
      <c r="L1265" s="1"/>
      <c r="M1265" s="1"/>
      <c r="N1265" s="1"/>
      <c r="O1265" s="1"/>
      <c r="P1265" s="1"/>
    </row>
    <row r="1266" spans="3:16" ht="33">
      <c r="C1266" s="7"/>
      <c r="D1266" s="8"/>
      <c r="E1266" s="8"/>
      <c r="F1266" s="6"/>
      <c r="G1266" s="6"/>
      <c r="H1266" s="6"/>
      <c r="I1266" s="9"/>
      <c r="K1266" s="1"/>
      <c r="L1266" s="1"/>
      <c r="M1266" s="1"/>
      <c r="N1266" s="1"/>
      <c r="O1266" s="1"/>
      <c r="P1266" s="1"/>
    </row>
    <row r="1267" spans="3:16" ht="33">
      <c r="C1267" s="7"/>
      <c r="D1267" s="8"/>
      <c r="E1267" s="8"/>
      <c r="F1267" s="6"/>
      <c r="G1267" s="6"/>
      <c r="H1267" s="6"/>
      <c r="I1267" s="9"/>
      <c r="K1267" s="1"/>
      <c r="L1267" s="1"/>
      <c r="M1267" s="1"/>
      <c r="N1267" s="1"/>
      <c r="O1267" s="1"/>
      <c r="P1267" s="1"/>
    </row>
    <row r="1268" spans="3:16" ht="33">
      <c r="C1268" s="7"/>
      <c r="D1268" s="8"/>
      <c r="E1268" s="8"/>
      <c r="F1268" s="6"/>
      <c r="G1268" s="6"/>
      <c r="H1268" s="6"/>
      <c r="I1268" s="9"/>
      <c r="K1268" s="1"/>
      <c r="L1268" s="1"/>
      <c r="M1268" s="1"/>
      <c r="N1268" s="1"/>
      <c r="O1268" s="1"/>
      <c r="P1268" s="1"/>
    </row>
    <row r="1269" spans="3:16" ht="33">
      <c r="C1269" s="7"/>
      <c r="D1269" s="8"/>
      <c r="E1269" s="8"/>
      <c r="F1269" s="6"/>
      <c r="G1269" s="6"/>
      <c r="H1269" s="6"/>
      <c r="I1269" s="9"/>
      <c r="K1269" s="1"/>
      <c r="L1269" s="1"/>
      <c r="M1269" s="1"/>
      <c r="N1269" s="1"/>
      <c r="O1269" s="1"/>
      <c r="P1269" s="1"/>
    </row>
    <row r="1270" spans="3:16" ht="33">
      <c r="C1270" s="7"/>
      <c r="D1270" s="8"/>
      <c r="E1270" s="8"/>
      <c r="F1270" s="6"/>
      <c r="G1270" s="6"/>
      <c r="H1270" s="6"/>
      <c r="I1270" s="9"/>
      <c r="K1270" s="1"/>
      <c r="L1270" s="1"/>
      <c r="M1270" s="1"/>
      <c r="N1270" s="1"/>
      <c r="O1270" s="1"/>
      <c r="P1270" s="1"/>
    </row>
    <row r="1271" spans="3:16" ht="33">
      <c r="C1271" s="7"/>
      <c r="D1271" s="8"/>
      <c r="E1271" s="8"/>
      <c r="F1271" s="6"/>
      <c r="G1271" s="6"/>
      <c r="H1271" s="6"/>
      <c r="I1271" s="9"/>
      <c r="K1271" s="1"/>
      <c r="L1271" s="1"/>
      <c r="M1271" s="1"/>
      <c r="N1271" s="1"/>
      <c r="O1271" s="1"/>
      <c r="P1271" s="1"/>
    </row>
    <row r="1272" spans="3:16" ht="33">
      <c r="C1272" s="7"/>
      <c r="D1272" s="8"/>
      <c r="E1272" s="8"/>
      <c r="F1272" s="6"/>
      <c r="G1272" s="6"/>
      <c r="H1272" s="6"/>
      <c r="I1272" s="9"/>
      <c r="K1272" s="1"/>
      <c r="L1272" s="1"/>
      <c r="M1272" s="1"/>
      <c r="N1272" s="1"/>
      <c r="O1272" s="1"/>
      <c r="P1272" s="1"/>
    </row>
    <row r="1273" spans="3:16" ht="33">
      <c r="C1273" s="7"/>
      <c r="D1273" s="8"/>
      <c r="E1273" s="8"/>
      <c r="F1273" s="6"/>
      <c r="G1273" s="6"/>
      <c r="H1273" s="6"/>
      <c r="I1273" s="9"/>
      <c r="K1273" s="1"/>
      <c r="L1273" s="1"/>
      <c r="M1273" s="1"/>
      <c r="N1273" s="1"/>
      <c r="O1273" s="1"/>
      <c r="P1273" s="1"/>
    </row>
    <row r="1274" spans="3:16" ht="33">
      <c r="C1274" s="7"/>
      <c r="D1274" s="8"/>
      <c r="E1274" s="8"/>
      <c r="F1274" s="6"/>
      <c r="G1274" s="6"/>
      <c r="H1274" s="6"/>
      <c r="I1274" s="9"/>
      <c r="K1274" s="1"/>
      <c r="L1274" s="1"/>
      <c r="M1274" s="1"/>
      <c r="N1274" s="1"/>
      <c r="O1274" s="1"/>
      <c r="P1274" s="1"/>
    </row>
    <row r="1275" spans="3:16" ht="33">
      <c r="C1275" s="7"/>
      <c r="D1275" s="8"/>
      <c r="E1275" s="8"/>
      <c r="F1275" s="6"/>
      <c r="G1275" s="6"/>
      <c r="H1275" s="6"/>
      <c r="I1275" s="9"/>
      <c r="K1275" s="1"/>
      <c r="L1275" s="1"/>
      <c r="M1275" s="1"/>
      <c r="N1275" s="1"/>
      <c r="O1275" s="1"/>
      <c r="P1275" s="1"/>
    </row>
    <row r="1276" spans="3:16" ht="33">
      <c r="C1276" s="7"/>
      <c r="D1276" s="8"/>
      <c r="E1276" s="8"/>
      <c r="F1276" s="6"/>
      <c r="G1276" s="6"/>
      <c r="H1276" s="6"/>
      <c r="I1276" s="9"/>
      <c r="K1276" s="1"/>
      <c r="L1276" s="1"/>
      <c r="M1276" s="1"/>
      <c r="N1276" s="1"/>
      <c r="O1276" s="1"/>
      <c r="P1276" s="1"/>
    </row>
    <row r="1277" spans="3:16" ht="33">
      <c r="C1277" s="7"/>
      <c r="D1277" s="8"/>
      <c r="E1277" s="8"/>
      <c r="F1277" s="6"/>
      <c r="G1277" s="6"/>
      <c r="H1277" s="6"/>
      <c r="I1277" s="9"/>
      <c r="K1277" s="1"/>
      <c r="L1277" s="1"/>
      <c r="M1277" s="1"/>
      <c r="N1277" s="1"/>
      <c r="O1277" s="1"/>
      <c r="P1277" s="1"/>
    </row>
    <row r="1278" spans="3:16" ht="33">
      <c r="C1278" s="7"/>
      <c r="D1278" s="8"/>
      <c r="E1278" s="8"/>
      <c r="F1278" s="6"/>
      <c r="G1278" s="6"/>
      <c r="H1278" s="6"/>
      <c r="I1278" s="9"/>
      <c r="K1278" s="1"/>
      <c r="L1278" s="1"/>
      <c r="M1278" s="1"/>
      <c r="N1278" s="1"/>
      <c r="O1278" s="1"/>
      <c r="P1278" s="1"/>
    </row>
    <row r="1279" spans="3:16" ht="33">
      <c r="C1279" s="7"/>
      <c r="D1279" s="8"/>
      <c r="E1279" s="8"/>
      <c r="F1279" s="6"/>
      <c r="G1279" s="6"/>
      <c r="H1279" s="6"/>
      <c r="I1279" s="9"/>
      <c r="K1279" s="1"/>
      <c r="L1279" s="1"/>
      <c r="M1279" s="1"/>
      <c r="N1279" s="1"/>
      <c r="O1279" s="1"/>
      <c r="P1279" s="1"/>
    </row>
    <row r="1280" spans="3:16" ht="33">
      <c r="C1280" s="7"/>
      <c r="D1280" s="8"/>
      <c r="E1280" s="8"/>
      <c r="F1280" s="6"/>
      <c r="G1280" s="6"/>
      <c r="H1280" s="6"/>
      <c r="I1280" s="9"/>
      <c r="K1280" s="1"/>
      <c r="L1280" s="1"/>
      <c r="M1280" s="1"/>
      <c r="N1280" s="1"/>
      <c r="O1280" s="1"/>
      <c r="P1280" s="1"/>
    </row>
    <row r="1281" spans="3:16" ht="33">
      <c r="C1281" s="7"/>
      <c r="D1281" s="8"/>
      <c r="E1281" s="8"/>
      <c r="F1281" s="6"/>
      <c r="G1281" s="6"/>
      <c r="H1281" s="6"/>
      <c r="I1281" s="9"/>
      <c r="K1281" s="1"/>
      <c r="L1281" s="1"/>
      <c r="M1281" s="1"/>
      <c r="N1281" s="1"/>
      <c r="O1281" s="1"/>
      <c r="P1281" s="1"/>
    </row>
    <row r="1282" spans="3:16" ht="33">
      <c r="C1282" s="7"/>
      <c r="D1282" s="8"/>
      <c r="E1282" s="8"/>
      <c r="F1282" s="6"/>
      <c r="G1282" s="6"/>
      <c r="H1282" s="6"/>
      <c r="I1282" s="9"/>
      <c r="K1282" s="1"/>
      <c r="L1282" s="1"/>
      <c r="M1282" s="1"/>
      <c r="N1282" s="1"/>
      <c r="O1282" s="1"/>
      <c r="P1282" s="1"/>
    </row>
    <row r="1283" spans="3:16" ht="33">
      <c r="C1283" s="7"/>
      <c r="D1283" s="8"/>
      <c r="E1283" s="8"/>
      <c r="F1283" s="6"/>
      <c r="G1283" s="6"/>
      <c r="H1283" s="6"/>
      <c r="I1283" s="9"/>
      <c r="K1283" s="1"/>
      <c r="L1283" s="1"/>
      <c r="M1283" s="1"/>
      <c r="N1283" s="1"/>
      <c r="O1283" s="1"/>
      <c r="P1283" s="1"/>
    </row>
    <row r="1284" spans="3:16" ht="33">
      <c r="C1284" s="7"/>
      <c r="D1284" s="8"/>
      <c r="E1284" s="8"/>
      <c r="F1284" s="6"/>
      <c r="G1284" s="6"/>
      <c r="H1284" s="6"/>
      <c r="I1284" s="9"/>
      <c r="K1284" s="1"/>
      <c r="L1284" s="1"/>
      <c r="M1284" s="1"/>
      <c r="N1284" s="1"/>
      <c r="O1284" s="1"/>
      <c r="P1284" s="1"/>
    </row>
    <row r="1285" spans="3:16" ht="33">
      <c r="C1285" s="7"/>
      <c r="D1285" s="8"/>
      <c r="E1285" s="8"/>
      <c r="F1285" s="6"/>
      <c r="G1285" s="6"/>
      <c r="H1285" s="6"/>
      <c r="I1285" s="9"/>
      <c r="K1285" s="1"/>
      <c r="L1285" s="1"/>
      <c r="M1285" s="1"/>
      <c r="N1285" s="1"/>
      <c r="O1285" s="1"/>
      <c r="P1285" s="1"/>
    </row>
    <row r="1286" spans="3:16" ht="33">
      <c r="C1286" s="7"/>
      <c r="D1286" s="8"/>
      <c r="E1286" s="8"/>
      <c r="F1286" s="6"/>
      <c r="G1286" s="6"/>
      <c r="H1286" s="6"/>
      <c r="I1286" s="9"/>
      <c r="K1286" s="1"/>
      <c r="L1286" s="1"/>
      <c r="M1286" s="1"/>
      <c r="N1286" s="1"/>
      <c r="O1286" s="1"/>
      <c r="P1286" s="1"/>
    </row>
    <row r="1287" spans="3:16" ht="33">
      <c r="C1287" s="7"/>
      <c r="D1287" s="8"/>
      <c r="E1287" s="8"/>
      <c r="F1287" s="6"/>
      <c r="G1287" s="6"/>
      <c r="H1287" s="6"/>
      <c r="I1287" s="9"/>
      <c r="K1287" s="1"/>
      <c r="L1287" s="1"/>
      <c r="M1287" s="1"/>
      <c r="N1287" s="1"/>
      <c r="O1287" s="1"/>
      <c r="P1287" s="1"/>
    </row>
    <row r="1288" spans="3:16" ht="33">
      <c r="C1288" s="7"/>
      <c r="D1288" s="8"/>
      <c r="E1288" s="8"/>
      <c r="F1288" s="6"/>
      <c r="G1288" s="6"/>
      <c r="H1288" s="6"/>
      <c r="I1288" s="9"/>
      <c r="K1288" s="1"/>
      <c r="L1288" s="1"/>
      <c r="M1288" s="1"/>
      <c r="N1288" s="1"/>
      <c r="O1288" s="1"/>
      <c r="P1288" s="1"/>
    </row>
    <row r="1289" spans="3:16" ht="33">
      <c r="C1289" s="7"/>
      <c r="D1289" s="8"/>
      <c r="E1289" s="8"/>
      <c r="F1289" s="6"/>
      <c r="G1289" s="6"/>
      <c r="H1289" s="6"/>
      <c r="I1289" s="9"/>
      <c r="K1289" s="1"/>
      <c r="L1289" s="1"/>
      <c r="M1289" s="1"/>
      <c r="N1289" s="1"/>
      <c r="O1289" s="1"/>
      <c r="P1289" s="1"/>
    </row>
    <row r="1290" spans="3:16" ht="33">
      <c r="C1290" s="7"/>
      <c r="D1290" s="8"/>
      <c r="E1290" s="8"/>
      <c r="F1290" s="6"/>
      <c r="G1290" s="6"/>
      <c r="H1290" s="6"/>
      <c r="I1290" s="9"/>
      <c r="K1290" s="1"/>
      <c r="L1290" s="1"/>
      <c r="M1290" s="1"/>
      <c r="N1290" s="1"/>
      <c r="O1290" s="1"/>
      <c r="P1290" s="1"/>
    </row>
    <row r="1291" spans="3:16" ht="33">
      <c r="C1291" s="7"/>
      <c r="D1291" s="8"/>
      <c r="E1291" s="8"/>
      <c r="F1291" s="6"/>
      <c r="G1291" s="6"/>
      <c r="H1291" s="6"/>
      <c r="I1291" s="9"/>
      <c r="K1291" s="1"/>
      <c r="L1291" s="1"/>
      <c r="M1291" s="1"/>
      <c r="N1291" s="1"/>
      <c r="O1291" s="1"/>
      <c r="P1291" s="1"/>
    </row>
    <row r="1292" spans="3:16" ht="33">
      <c r="C1292" s="7"/>
      <c r="D1292" s="8"/>
      <c r="E1292" s="8"/>
      <c r="F1292" s="6"/>
      <c r="G1292" s="6"/>
      <c r="H1292" s="6"/>
      <c r="I1292" s="9"/>
      <c r="K1292" s="1"/>
      <c r="L1292" s="1"/>
      <c r="M1292" s="1"/>
      <c r="N1292" s="1"/>
      <c r="O1292" s="1"/>
      <c r="P1292" s="1"/>
    </row>
    <row r="1293" spans="3:16" ht="33">
      <c r="C1293" s="7"/>
      <c r="D1293" s="8"/>
      <c r="E1293" s="8"/>
      <c r="F1293" s="6"/>
      <c r="G1293" s="6"/>
      <c r="H1293" s="6"/>
      <c r="I1293" s="9"/>
      <c r="K1293" s="1"/>
      <c r="L1293" s="1"/>
      <c r="M1293" s="1"/>
      <c r="N1293" s="1"/>
      <c r="O1293" s="1"/>
      <c r="P1293" s="1"/>
    </row>
    <row r="1294" spans="3:16" ht="33">
      <c r="C1294" s="7"/>
      <c r="D1294" s="8"/>
      <c r="E1294" s="8"/>
      <c r="F1294" s="6"/>
      <c r="G1294" s="6"/>
      <c r="H1294" s="6"/>
      <c r="I1294" s="9"/>
      <c r="K1294" s="1"/>
      <c r="L1294" s="1"/>
      <c r="M1294" s="1"/>
      <c r="N1294" s="1"/>
      <c r="O1294" s="1"/>
      <c r="P1294" s="1"/>
    </row>
    <row r="1295" spans="3:16" ht="33">
      <c r="C1295" s="7"/>
      <c r="D1295" s="8"/>
      <c r="E1295" s="8"/>
      <c r="F1295" s="6"/>
      <c r="G1295" s="6"/>
      <c r="H1295" s="6"/>
      <c r="I1295" s="9"/>
      <c r="K1295" s="1"/>
      <c r="L1295" s="1"/>
      <c r="M1295" s="1"/>
      <c r="N1295" s="1"/>
      <c r="O1295" s="1"/>
      <c r="P1295" s="1"/>
    </row>
    <row r="1296" spans="3:16" ht="33">
      <c r="C1296" s="7"/>
      <c r="D1296" s="8"/>
      <c r="E1296" s="8"/>
      <c r="F1296" s="6"/>
      <c r="G1296" s="6"/>
      <c r="H1296" s="6"/>
      <c r="I1296" s="9"/>
      <c r="K1296" s="1"/>
      <c r="L1296" s="1"/>
      <c r="M1296" s="1"/>
      <c r="N1296" s="1"/>
      <c r="O1296" s="1"/>
      <c r="P1296" s="1"/>
    </row>
    <row r="1297" spans="3:16" ht="33">
      <c r="C1297" s="7"/>
      <c r="D1297" s="8"/>
      <c r="E1297" s="8"/>
      <c r="F1297" s="6"/>
      <c r="G1297" s="6"/>
      <c r="H1297" s="6"/>
      <c r="I1297" s="9"/>
      <c r="K1297" s="1"/>
      <c r="L1297" s="1"/>
      <c r="M1297" s="1"/>
      <c r="N1297" s="1"/>
      <c r="O1297" s="1"/>
      <c r="P1297" s="1"/>
    </row>
    <row r="1298" spans="3:16" ht="33">
      <c r="C1298" s="7"/>
      <c r="D1298" s="8"/>
      <c r="E1298" s="8"/>
      <c r="F1298" s="6"/>
      <c r="G1298" s="6"/>
      <c r="H1298" s="6"/>
      <c r="I1298" s="9"/>
      <c r="K1298" s="1"/>
      <c r="L1298" s="1"/>
      <c r="M1298" s="1"/>
      <c r="N1298" s="1"/>
      <c r="O1298" s="1"/>
      <c r="P1298" s="1"/>
    </row>
    <row r="1299" spans="3:16" ht="33">
      <c r="C1299" s="7"/>
      <c r="D1299" s="8"/>
      <c r="E1299" s="8"/>
      <c r="F1299" s="6"/>
      <c r="G1299" s="6"/>
      <c r="H1299" s="6"/>
      <c r="I1299" s="9"/>
      <c r="K1299" s="1"/>
      <c r="L1299" s="1"/>
      <c r="M1299" s="1"/>
      <c r="N1299" s="1"/>
      <c r="O1299" s="1"/>
      <c r="P1299" s="1"/>
    </row>
    <row r="1300" spans="3:16" ht="33">
      <c r="C1300" s="7"/>
      <c r="D1300" s="8"/>
      <c r="E1300" s="8"/>
      <c r="F1300" s="6"/>
      <c r="G1300" s="6"/>
      <c r="H1300" s="6"/>
      <c r="I1300" s="9"/>
      <c r="K1300" s="1"/>
      <c r="L1300" s="1"/>
      <c r="M1300" s="1"/>
      <c r="N1300" s="1"/>
      <c r="O1300" s="1"/>
      <c r="P1300" s="1"/>
    </row>
    <row r="1301" spans="3:16" ht="33">
      <c r="C1301" s="7"/>
      <c r="D1301" s="8"/>
      <c r="E1301" s="8"/>
      <c r="F1301" s="6"/>
      <c r="G1301" s="6"/>
      <c r="H1301" s="6"/>
      <c r="I1301" s="9"/>
      <c r="K1301" s="1"/>
      <c r="L1301" s="1"/>
      <c r="M1301" s="1"/>
      <c r="N1301" s="1"/>
      <c r="O1301" s="1"/>
      <c r="P1301" s="1"/>
    </row>
    <row r="1302" spans="3:16" ht="33">
      <c r="C1302" s="7"/>
      <c r="D1302" s="8"/>
      <c r="E1302" s="8"/>
      <c r="F1302" s="6"/>
      <c r="G1302" s="6"/>
      <c r="H1302" s="6"/>
      <c r="I1302" s="9"/>
      <c r="K1302" s="1"/>
      <c r="L1302" s="1"/>
      <c r="M1302" s="1"/>
      <c r="N1302" s="1"/>
      <c r="O1302" s="1"/>
      <c r="P1302" s="1"/>
    </row>
    <row r="1303" spans="3:16" ht="33">
      <c r="C1303" s="7"/>
      <c r="D1303" s="8"/>
      <c r="E1303" s="8"/>
      <c r="F1303" s="6"/>
      <c r="G1303" s="6"/>
      <c r="H1303" s="6"/>
      <c r="I1303" s="9"/>
      <c r="K1303" s="1"/>
      <c r="L1303" s="1"/>
      <c r="M1303" s="1"/>
      <c r="N1303" s="1"/>
      <c r="O1303" s="1"/>
      <c r="P1303" s="1"/>
    </row>
    <row r="1304" spans="3:16" ht="33">
      <c r="C1304" s="7"/>
      <c r="D1304" s="8"/>
      <c r="E1304" s="8"/>
      <c r="F1304" s="6"/>
      <c r="G1304" s="6"/>
      <c r="H1304" s="6"/>
      <c r="I1304" s="9"/>
      <c r="K1304" s="1"/>
      <c r="L1304" s="1"/>
      <c r="M1304" s="1"/>
      <c r="N1304" s="1"/>
      <c r="O1304" s="1"/>
      <c r="P1304" s="1"/>
    </row>
    <row r="1305" spans="3:16" ht="33">
      <c r="C1305" s="7"/>
      <c r="D1305" s="8"/>
      <c r="E1305" s="8"/>
      <c r="F1305" s="6"/>
      <c r="G1305" s="6"/>
      <c r="H1305" s="6"/>
      <c r="I1305" s="9"/>
      <c r="K1305" s="1"/>
      <c r="L1305" s="1"/>
      <c r="M1305" s="1"/>
      <c r="N1305" s="1"/>
      <c r="O1305" s="1"/>
      <c r="P1305" s="1"/>
    </row>
    <row r="1306" spans="3:16" ht="33">
      <c r="C1306" s="7"/>
      <c r="D1306" s="8"/>
      <c r="E1306" s="8"/>
      <c r="F1306" s="6"/>
      <c r="G1306" s="6"/>
      <c r="H1306" s="6"/>
      <c r="I1306" s="9"/>
      <c r="K1306" s="1"/>
      <c r="L1306" s="1"/>
      <c r="M1306" s="1"/>
      <c r="N1306" s="1"/>
      <c r="O1306" s="1"/>
      <c r="P1306" s="1"/>
    </row>
    <row r="1307" spans="3:16" ht="33">
      <c r="C1307" s="7"/>
      <c r="D1307" s="8"/>
      <c r="E1307" s="8"/>
      <c r="F1307" s="6"/>
      <c r="G1307" s="6"/>
      <c r="H1307" s="6"/>
      <c r="I1307" s="9"/>
      <c r="K1307" s="1"/>
      <c r="L1307" s="1"/>
      <c r="M1307" s="1"/>
      <c r="N1307" s="1"/>
      <c r="O1307" s="1"/>
      <c r="P1307" s="1"/>
    </row>
    <row r="1308" spans="3:16" ht="33">
      <c r="C1308" s="7"/>
      <c r="D1308" s="8"/>
      <c r="E1308" s="8"/>
      <c r="F1308" s="6"/>
      <c r="G1308" s="6"/>
      <c r="H1308" s="6"/>
      <c r="I1308" s="9"/>
      <c r="K1308" s="1"/>
      <c r="L1308" s="1"/>
      <c r="M1308" s="1"/>
      <c r="N1308" s="1"/>
      <c r="O1308" s="1"/>
      <c r="P1308" s="1"/>
    </row>
    <row r="1309" spans="3:16" ht="33">
      <c r="C1309" s="7"/>
      <c r="D1309" s="8"/>
      <c r="E1309" s="8"/>
      <c r="F1309" s="6"/>
      <c r="G1309" s="6"/>
      <c r="H1309" s="6"/>
      <c r="I1309" s="9"/>
      <c r="K1309" s="1"/>
      <c r="L1309" s="1"/>
      <c r="M1309" s="1"/>
      <c r="N1309" s="1"/>
      <c r="O1309" s="1"/>
      <c r="P1309" s="1"/>
    </row>
    <row r="1310" spans="3:16" ht="33">
      <c r="C1310" s="7"/>
      <c r="D1310" s="8"/>
      <c r="E1310" s="8"/>
      <c r="F1310" s="6"/>
      <c r="G1310" s="6"/>
      <c r="H1310" s="6"/>
      <c r="I1310" s="9"/>
      <c r="K1310" s="1"/>
      <c r="L1310" s="1"/>
      <c r="M1310" s="1"/>
      <c r="N1310" s="1"/>
      <c r="O1310" s="1"/>
      <c r="P1310" s="1"/>
    </row>
    <row r="1311" spans="3:16" ht="33">
      <c r="C1311" s="7"/>
      <c r="D1311" s="8"/>
      <c r="E1311" s="8"/>
      <c r="F1311" s="6"/>
      <c r="G1311" s="6"/>
      <c r="H1311" s="6"/>
      <c r="I1311" s="9"/>
      <c r="K1311" s="1"/>
      <c r="L1311" s="1"/>
      <c r="M1311" s="1"/>
      <c r="N1311" s="1"/>
      <c r="O1311" s="1"/>
      <c r="P1311" s="1"/>
    </row>
    <row r="1312" spans="3:16" ht="33">
      <c r="C1312" s="7"/>
      <c r="D1312" s="8"/>
      <c r="E1312" s="8"/>
      <c r="F1312" s="6"/>
      <c r="G1312" s="6"/>
      <c r="H1312" s="6"/>
      <c r="I1312" s="9"/>
      <c r="K1312" s="1"/>
      <c r="L1312" s="1"/>
      <c r="M1312" s="1"/>
      <c r="N1312" s="1"/>
      <c r="O1312" s="1"/>
      <c r="P1312" s="1"/>
    </row>
    <row r="1313" spans="3:16" ht="33">
      <c r="C1313" s="7"/>
      <c r="D1313" s="8"/>
      <c r="E1313" s="8"/>
      <c r="F1313" s="6"/>
      <c r="G1313" s="6"/>
      <c r="H1313" s="6"/>
      <c r="I1313" s="9"/>
      <c r="K1313" s="1"/>
      <c r="L1313" s="1"/>
      <c r="M1313" s="1"/>
      <c r="N1313" s="1"/>
      <c r="O1313" s="1"/>
      <c r="P1313" s="1"/>
    </row>
    <row r="1314" spans="3:16" ht="33">
      <c r="C1314" s="7"/>
      <c r="D1314" s="8"/>
      <c r="E1314" s="8"/>
      <c r="F1314" s="6"/>
      <c r="G1314" s="6"/>
      <c r="H1314" s="6"/>
      <c r="I1314" s="9"/>
      <c r="K1314" s="1"/>
      <c r="L1314" s="1"/>
      <c r="M1314" s="1"/>
      <c r="N1314" s="1"/>
      <c r="O1314" s="1"/>
      <c r="P1314" s="1"/>
    </row>
    <row r="1315" spans="3:16" ht="33">
      <c r="C1315" s="7"/>
      <c r="D1315" s="8"/>
      <c r="E1315" s="8"/>
      <c r="F1315" s="6"/>
      <c r="G1315" s="6"/>
      <c r="H1315" s="6"/>
      <c r="I1315" s="9"/>
      <c r="K1315" s="1"/>
      <c r="L1315" s="1"/>
      <c r="M1315" s="1"/>
      <c r="N1315" s="1"/>
      <c r="O1315" s="1"/>
      <c r="P1315" s="1"/>
    </row>
    <row r="1316" spans="3:16" ht="33">
      <c r="C1316" s="7"/>
      <c r="D1316" s="8"/>
      <c r="E1316" s="8"/>
      <c r="F1316" s="6"/>
      <c r="G1316" s="6"/>
      <c r="H1316" s="6"/>
      <c r="I1316" s="9"/>
      <c r="K1316" s="1"/>
      <c r="L1316" s="1"/>
      <c r="M1316" s="1"/>
      <c r="N1316" s="1"/>
      <c r="O1316" s="1"/>
      <c r="P1316" s="1"/>
    </row>
    <row r="1317" spans="3:16" ht="33">
      <c r="C1317" s="7"/>
      <c r="D1317" s="8"/>
      <c r="E1317" s="8"/>
      <c r="F1317" s="6"/>
      <c r="G1317" s="6"/>
      <c r="H1317" s="6"/>
      <c r="I1317" s="9"/>
      <c r="K1317" s="1"/>
      <c r="L1317" s="1"/>
      <c r="M1317" s="1"/>
      <c r="N1317" s="1"/>
      <c r="O1317" s="1"/>
      <c r="P1317" s="1"/>
    </row>
    <row r="1318" spans="3:16" ht="33">
      <c r="C1318" s="7"/>
      <c r="D1318" s="8"/>
      <c r="E1318" s="8"/>
      <c r="F1318" s="6"/>
      <c r="G1318" s="6"/>
      <c r="H1318" s="6"/>
      <c r="I1318" s="9"/>
      <c r="K1318" s="1"/>
      <c r="L1318" s="1"/>
      <c r="M1318" s="1"/>
      <c r="N1318" s="1"/>
      <c r="O1318" s="1"/>
      <c r="P1318" s="1"/>
    </row>
    <row r="1319" spans="3:16" ht="33">
      <c r="C1319" s="7"/>
      <c r="D1319" s="8"/>
      <c r="E1319" s="8"/>
      <c r="F1319" s="6"/>
      <c r="G1319" s="6"/>
      <c r="H1319" s="6"/>
      <c r="I1319" s="9"/>
      <c r="K1319" s="1"/>
      <c r="L1319" s="1"/>
      <c r="M1319" s="1"/>
      <c r="N1319" s="1"/>
      <c r="O1319" s="1"/>
      <c r="P1319" s="1"/>
    </row>
    <row r="1320" spans="3:16" ht="33">
      <c r="C1320" s="7"/>
      <c r="D1320" s="8"/>
      <c r="E1320" s="8"/>
      <c r="F1320" s="6"/>
      <c r="G1320" s="6"/>
      <c r="H1320" s="6"/>
      <c r="I1320" s="9"/>
      <c r="K1320" s="1"/>
      <c r="L1320" s="1"/>
      <c r="M1320" s="1"/>
      <c r="N1320" s="1"/>
      <c r="O1320" s="1"/>
      <c r="P1320" s="1"/>
    </row>
    <row r="1321" spans="3:16" ht="33">
      <c r="C1321" s="7"/>
      <c r="D1321" s="8"/>
      <c r="E1321" s="8"/>
      <c r="F1321" s="6"/>
      <c r="G1321" s="6"/>
      <c r="H1321" s="6"/>
      <c r="I1321" s="9"/>
      <c r="K1321" s="1"/>
      <c r="L1321" s="1"/>
      <c r="M1321" s="1"/>
      <c r="N1321" s="1"/>
      <c r="O1321" s="1"/>
      <c r="P1321" s="1"/>
    </row>
    <row r="1322" spans="3:16" ht="33">
      <c r="C1322" s="7"/>
      <c r="D1322" s="8"/>
      <c r="E1322" s="8"/>
      <c r="F1322" s="6"/>
      <c r="G1322" s="6"/>
      <c r="H1322" s="6"/>
      <c r="I1322" s="9"/>
      <c r="K1322" s="1"/>
      <c r="L1322" s="1"/>
      <c r="M1322" s="1"/>
      <c r="N1322" s="1"/>
      <c r="O1322" s="1"/>
      <c r="P1322" s="1"/>
    </row>
    <row r="1323" spans="3:16" ht="33">
      <c r="C1323" s="7"/>
      <c r="D1323" s="8"/>
      <c r="E1323" s="8"/>
      <c r="F1323" s="6"/>
      <c r="G1323" s="6"/>
      <c r="H1323" s="6"/>
      <c r="I1323" s="9"/>
      <c r="K1323" s="1"/>
      <c r="L1323" s="1"/>
      <c r="M1323" s="1"/>
      <c r="N1323" s="1"/>
      <c r="O1323" s="1"/>
      <c r="P1323" s="1"/>
    </row>
    <row r="1324" spans="3:16" ht="33">
      <c r="C1324" s="7"/>
      <c r="D1324" s="8"/>
      <c r="E1324" s="8"/>
      <c r="F1324" s="6"/>
      <c r="G1324" s="6"/>
      <c r="H1324" s="6"/>
      <c r="I1324" s="9"/>
      <c r="K1324" s="1"/>
      <c r="L1324" s="1"/>
      <c r="M1324" s="1"/>
      <c r="N1324" s="1"/>
      <c r="O1324" s="1"/>
      <c r="P1324" s="1"/>
    </row>
    <row r="1325" spans="3:16" ht="33">
      <c r="C1325" s="7"/>
      <c r="D1325" s="8"/>
      <c r="E1325" s="8"/>
      <c r="F1325" s="6"/>
      <c r="G1325" s="6"/>
      <c r="H1325" s="6"/>
      <c r="I1325" s="9"/>
      <c r="K1325" s="1"/>
      <c r="L1325" s="1"/>
      <c r="M1325" s="1"/>
      <c r="N1325" s="1"/>
      <c r="O1325" s="1"/>
      <c r="P1325" s="1"/>
    </row>
    <row r="1326" spans="3:16" ht="33">
      <c r="C1326" s="7"/>
      <c r="D1326" s="8"/>
      <c r="E1326" s="8"/>
      <c r="F1326" s="6"/>
      <c r="G1326" s="6"/>
      <c r="H1326" s="6"/>
      <c r="I1326" s="9"/>
      <c r="K1326" s="1"/>
      <c r="L1326" s="1"/>
      <c r="M1326" s="1"/>
      <c r="N1326" s="1"/>
      <c r="O1326" s="1"/>
      <c r="P1326" s="1"/>
    </row>
    <row r="1327" spans="3:16" ht="33">
      <c r="C1327" s="7"/>
      <c r="D1327" s="8"/>
      <c r="E1327" s="8"/>
      <c r="F1327" s="6"/>
      <c r="G1327" s="6"/>
      <c r="H1327" s="6"/>
      <c r="I1327" s="9"/>
      <c r="K1327" s="1"/>
      <c r="L1327" s="1"/>
      <c r="M1327" s="1"/>
      <c r="N1327" s="1"/>
      <c r="O1327" s="1"/>
      <c r="P1327" s="1"/>
    </row>
    <row r="1328" spans="3:16" ht="33">
      <c r="C1328" s="7"/>
      <c r="D1328" s="8"/>
      <c r="E1328" s="8"/>
      <c r="F1328" s="6"/>
      <c r="G1328" s="6"/>
      <c r="H1328" s="6"/>
      <c r="I1328" s="9"/>
      <c r="K1328" s="1"/>
      <c r="L1328" s="1"/>
      <c r="M1328" s="1"/>
      <c r="N1328" s="1"/>
      <c r="O1328" s="1"/>
      <c r="P1328" s="1"/>
    </row>
    <row r="1329" spans="3:16" ht="33">
      <c r="C1329" s="7"/>
      <c r="D1329" s="8"/>
      <c r="E1329" s="8"/>
      <c r="F1329" s="6"/>
      <c r="G1329" s="6"/>
      <c r="H1329" s="6"/>
      <c r="I1329" s="9"/>
      <c r="K1329" s="1"/>
      <c r="L1329" s="1"/>
      <c r="M1329" s="1"/>
      <c r="N1329" s="1"/>
      <c r="O1329" s="1"/>
      <c r="P1329" s="1"/>
    </row>
    <row r="1330" spans="3:16" ht="33">
      <c r="C1330" s="7"/>
      <c r="D1330" s="8"/>
      <c r="E1330" s="8"/>
      <c r="F1330" s="6"/>
      <c r="G1330" s="6"/>
      <c r="H1330" s="6"/>
      <c r="I1330" s="9"/>
      <c r="K1330" s="1"/>
      <c r="L1330" s="1"/>
      <c r="M1330" s="1"/>
      <c r="N1330" s="1"/>
      <c r="O1330" s="1"/>
      <c r="P1330" s="1"/>
    </row>
    <row r="1331" spans="3:16" ht="33">
      <c r="C1331" s="7"/>
      <c r="D1331" s="8"/>
      <c r="E1331" s="8"/>
      <c r="F1331" s="6"/>
      <c r="G1331" s="6"/>
      <c r="H1331" s="6"/>
      <c r="I1331" s="9"/>
      <c r="K1331" s="1"/>
      <c r="L1331" s="1"/>
      <c r="M1331" s="1"/>
      <c r="N1331" s="1"/>
      <c r="O1331" s="1"/>
      <c r="P1331" s="1"/>
    </row>
    <row r="1332" spans="3:16" ht="33">
      <c r="C1332" s="7"/>
      <c r="D1332" s="8"/>
      <c r="E1332" s="8"/>
      <c r="F1332" s="6"/>
      <c r="G1332" s="6"/>
      <c r="H1332" s="6"/>
      <c r="I1332" s="9"/>
      <c r="K1332" s="1"/>
      <c r="L1332" s="1"/>
      <c r="M1332" s="1"/>
      <c r="N1332" s="1"/>
      <c r="O1332" s="1"/>
      <c r="P1332" s="1"/>
    </row>
    <row r="1333" spans="3:16" ht="33">
      <c r="C1333" s="7"/>
      <c r="D1333" s="8"/>
      <c r="E1333" s="8"/>
      <c r="F1333" s="6"/>
      <c r="G1333" s="6"/>
      <c r="H1333" s="6"/>
      <c r="I1333" s="9"/>
      <c r="K1333" s="1"/>
      <c r="L1333" s="1"/>
      <c r="M1333" s="1"/>
      <c r="N1333" s="1"/>
      <c r="O1333" s="1"/>
      <c r="P1333" s="1"/>
    </row>
    <row r="1334" spans="3:16" ht="33">
      <c r="C1334" s="7"/>
      <c r="D1334" s="8"/>
      <c r="E1334" s="8"/>
      <c r="F1334" s="6"/>
      <c r="G1334" s="6"/>
      <c r="H1334" s="6"/>
      <c r="I1334" s="9"/>
      <c r="K1334" s="1"/>
      <c r="L1334" s="1"/>
      <c r="M1334" s="1"/>
      <c r="N1334" s="1"/>
      <c r="O1334" s="1"/>
      <c r="P1334" s="1"/>
    </row>
    <row r="1335" spans="3:16" ht="33">
      <c r="C1335" s="7"/>
      <c r="D1335" s="8"/>
      <c r="E1335" s="8"/>
      <c r="F1335" s="6"/>
      <c r="G1335" s="6"/>
      <c r="H1335" s="6"/>
      <c r="I1335" s="9"/>
      <c r="K1335" s="1"/>
      <c r="L1335" s="1"/>
      <c r="M1335" s="1"/>
      <c r="N1335" s="1"/>
      <c r="O1335" s="1"/>
      <c r="P1335" s="1"/>
    </row>
    <row r="1336" spans="3:16" ht="33">
      <c r="C1336" s="7"/>
      <c r="D1336" s="8"/>
      <c r="E1336" s="8"/>
      <c r="F1336" s="6"/>
      <c r="G1336" s="6"/>
      <c r="H1336" s="6"/>
      <c r="I1336" s="9"/>
      <c r="K1336" s="1"/>
      <c r="L1336" s="1"/>
      <c r="M1336" s="1"/>
      <c r="N1336" s="1"/>
      <c r="O1336" s="1"/>
      <c r="P1336" s="1"/>
    </row>
    <row r="1337" spans="3:16" ht="33">
      <c r="C1337" s="7"/>
      <c r="D1337" s="8"/>
      <c r="E1337" s="8"/>
      <c r="F1337" s="6"/>
      <c r="G1337" s="6"/>
      <c r="H1337" s="6"/>
      <c r="I1337" s="9"/>
      <c r="K1337" s="1"/>
      <c r="L1337" s="1"/>
      <c r="M1337" s="1"/>
      <c r="N1337" s="1"/>
      <c r="O1337" s="1"/>
      <c r="P1337" s="1"/>
    </row>
    <row r="1338" spans="3:16" ht="33">
      <c r="C1338" s="7"/>
      <c r="D1338" s="8"/>
      <c r="E1338" s="8"/>
      <c r="F1338" s="6"/>
      <c r="G1338" s="6"/>
      <c r="H1338" s="6"/>
      <c r="I1338" s="9"/>
      <c r="K1338" s="1"/>
      <c r="L1338" s="1"/>
      <c r="M1338" s="1"/>
      <c r="N1338" s="1"/>
      <c r="O1338" s="1"/>
      <c r="P1338" s="1"/>
    </row>
    <row r="1339" spans="3:16" ht="33">
      <c r="C1339" s="7"/>
      <c r="D1339" s="8"/>
      <c r="E1339" s="8"/>
      <c r="F1339" s="6"/>
      <c r="G1339" s="6"/>
      <c r="H1339" s="6"/>
      <c r="I1339" s="9"/>
      <c r="K1339" s="1"/>
      <c r="L1339" s="1"/>
      <c r="M1339" s="1"/>
      <c r="N1339" s="1"/>
      <c r="O1339" s="1"/>
      <c r="P1339" s="1"/>
    </row>
    <row r="1340" spans="3:16" ht="33">
      <c r="C1340" s="7"/>
      <c r="D1340" s="8"/>
      <c r="E1340" s="8"/>
      <c r="F1340" s="6"/>
      <c r="G1340" s="6"/>
      <c r="H1340" s="6"/>
      <c r="I1340" s="9"/>
      <c r="K1340" s="1"/>
      <c r="L1340" s="1"/>
      <c r="M1340" s="1"/>
      <c r="N1340" s="1"/>
      <c r="O1340" s="1"/>
      <c r="P1340" s="1"/>
    </row>
    <row r="1341" spans="3:16" ht="33">
      <c r="C1341" s="7"/>
      <c r="D1341" s="8"/>
      <c r="E1341" s="8"/>
      <c r="F1341" s="6"/>
      <c r="G1341" s="6"/>
      <c r="H1341" s="6"/>
      <c r="I1341" s="9"/>
      <c r="K1341" s="1"/>
      <c r="L1341" s="1"/>
      <c r="M1341" s="1"/>
      <c r="N1341" s="1"/>
      <c r="O1341" s="1"/>
      <c r="P1341" s="1"/>
    </row>
    <row r="1342" spans="3:16" ht="33">
      <c r="C1342" s="7"/>
      <c r="D1342" s="8"/>
      <c r="E1342" s="8"/>
      <c r="F1342" s="6"/>
      <c r="G1342" s="6"/>
      <c r="H1342" s="6"/>
      <c r="I1342" s="9"/>
      <c r="K1342" s="1"/>
      <c r="L1342" s="1"/>
      <c r="M1342" s="1"/>
      <c r="N1342" s="1"/>
      <c r="O1342" s="1"/>
      <c r="P1342" s="1"/>
    </row>
    <row r="1343" spans="3:16" ht="33">
      <c r="C1343" s="7"/>
      <c r="D1343" s="8"/>
      <c r="E1343" s="8"/>
      <c r="F1343" s="6"/>
      <c r="G1343" s="6"/>
      <c r="H1343" s="6"/>
      <c r="I1343" s="9"/>
      <c r="K1343" s="1"/>
      <c r="L1343" s="1"/>
      <c r="M1343" s="1"/>
      <c r="N1343" s="1"/>
      <c r="O1343" s="1"/>
      <c r="P1343" s="1"/>
    </row>
    <row r="1344" spans="3:16" ht="33">
      <c r="C1344" s="7"/>
      <c r="D1344" s="8"/>
      <c r="E1344" s="8"/>
      <c r="F1344" s="6"/>
      <c r="G1344" s="6"/>
      <c r="H1344" s="6"/>
      <c r="I1344" s="9"/>
      <c r="K1344" s="1"/>
      <c r="L1344" s="1"/>
      <c r="M1344" s="1"/>
      <c r="N1344" s="1"/>
      <c r="O1344" s="1"/>
      <c r="P1344" s="1"/>
    </row>
    <row r="1345" spans="3:16" ht="33">
      <c r="C1345" s="7"/>
      <c r="D1345" s="8"/>
      <c r="E1345" s="8"/>
      <c r="F1345" s="6"/>
      <c r="G1345" s="6"/>
      <c r="H1345" s="6"/>
      <c r="I1345" s="9"/>
      <c r="K1345" s="1"/>
      <c r="L1345" s="1"/>
      <c r="M1345" s="1"/>
      <c r="N1345" s="1"/>
      <c r="O1345" s="1"/>
      <c r="P1345" s="1"/>
    </row>
    <row r="1346" spans="3:16" ht="33">
      <c r="C1346" s="7"/>
      <c r="D1346" s="8"/>
      <c r="E1346" s="8"/>
      <c r="F1346" s="6"/>
      <c r="G1346" s="6"/>
      <c r="H1346" s="6"/>
      <c r="I1346" s="9"/>
      <c r="K1346" s="1"/>
      <c r="L1346" s="1"/>
      <c r="M1346" s="1"/>
      <c r="N1346" s="1"/>
      <c r="O1346" s="1"/>
      <c r="P1346" s="1"/>
    </row>
    <row r="1347" spans="3:16" ht="33">
      <c r="C1347" s="7"/>
      <c r="D1347" s="8"/>
      <c r="E1347" s="8"/>
      <c r="F1347" s="6"/>
      <c r="G1347" s="6"/>
      <c r="H1347" s="6"/>
      <c r="I1347" s="9"/>
      <c r="K1347" s="1"/>
      <c r="L1347" s="1"/>
      <c r="M1347" s="1"/>
      <c r="N1347" s="1"/>
      <c r="O1347" s="1"/>
      <c r="P1347" s="1"/>
    </row>
    <row r="1348" spans="3:16" ht="33">
      <c r="C1348" s="7"/>
      <c r="D1348" s="8"/>
      <c r="E1348" s="8"/>
      <c r="F1348" s="6"/>
      <c r="G1348" s="6"/>
      <c r="H1348" s="6"/>
      <c r="I1348" s="9"/>
      <c r="K1348" s="1"/>
      <c r="L1348" s="1"/>
      <c r="M1348" s="1"/>
      <c r="N1348" s="1"/>
      <c r="O1348" s="1"/>
      <c r="P1348" s="1"/>
    </row>
    <row r="1349" spans="3:16" ht="33">
      <c r="C1349" s="7"/>
      <c r="D1349" s="8"/>
      <c r="E1349" s="8"/>
      <c r="F1349" s="6"/>
      <c r="G1349" s="6"/>
      <c r="H1349" s="6"/>
      <c r="I1349" s="9"/>
      <c r="K1349" s="1"/>
      <c r="L1349" s="1"/>
      <c r="M1349" s="1"/>
      <c r="N1349" s="1"/>
      <c r="O1349" s="1"/>
      <c r="P1349" s="1"/>
    </row>
    <row r="1350" spans="3:16" ht="33">
      <c r="C1350" s="7"/>
      <c r="D1350" s="8"/>
      <c r="E1350" s="8"/>
      <c r="F1350" s="6"/>
      <c r="G1350" s="6"/>
      <c r="H1350" s="6"/>
      <c r="I1350" s="9"/>
      <c r="K1350" s="1"/>
      <c r="L1350" s="1"/>
      <c r="M1350" s="1"/>
      <c r="N1350" s="1"/>
      <c r="O1350" s="1"/>
      <c r="P1350" s="1"/>
    </row>
    <row r="1351" spans="3:16" ht="33">
      <c r="C1351" s="7"/>
      <c r="D1351" s="8"/>
      <c r="E1351" s="8"/>
      <c r="F1351" s="6"/>
      <c r="G1351" s="6"/>
      <c r="H1351" s="6"/>
      <c r="I1351" s="9"/>
      <c r="K1351" s="1"/>
      <c r="L1351" s="1"/>
      <c r="M1351" s="1"/>
      <c r="N1351" s="1"/>
      <c r="O1351" s="1"/>
      <c r="P1351" s="1"/>
    </row>
    <row r="1352" spans="3:16" ht="33">
      <c r="C1352" s="7"/>
      <c r="D1352" s="8"/>
      <c r="E1352" s="8"/>
      <c r="F1352" s="6"/>
      <c r="G1352" s="6"/>
      <c r="H1352" s="6"/>
      <c r="I1352" s="9"/>
      <c r="K1352" s="1"/>
      <c r="L1352" s="1"/>
      <c r="M1352" s="1"/>
      <c r="N1352" s="1"/>
      <c r="O1352" s="1"/>
      <c r="P1352" s="1"/>
    </row>
    <row r="1353" spans="4:16" ht="33">
      <c r="D1353" s="7"/>
      <c r="E1353" s="8"/>
      <c r="F1353" s="8"/>
      <c r="G1353" s="6"/>
      <c r="H1353" s="6"/>
      <c r="J1353" s="9"/>
      <c r="L1353" s="1"/>
      <c r="M1353" s="1"/>
      <c r="N1353" s="1"/>
      <c r="O1353" s="1"/>
      <c r="P1353" s="1"/>
    </row>
    <row r="1354" spans="4:16" ht="33">
      <c r="D1354" s="7"/>
      <c r="E1354" s="8"/>
      <c r="F1354" s="8"/>
      <c r="G1354" s="6"/>
      <c r="H1354" s="6"/>
      <c r="J1354" s="9"/>
      <c r="L1354" s="1"/>
      <c r="M1354" s="1"/>
      <c r="N1354" s="1"/>
      <c r="O1354" s="1"/>
      <c r="P1354" s="1"/>
    </row>
    <row r="1355" spans="4:16" ht="33">
      <c r="D1355" s="7"/>
      <c r="E1355" s="8"/>
      <c r="F1355" s="8"/>
      <c r="G1355" s="6"/>
      <c r="H1355" s="6"/>
      <c r="J1355" s="9"/>
      <c r="L1355" s="1"/>
      <c r="M1355" s="1"/>
      <c r="N1355" s="1"/>
      <c r="O1355" s="1"/>
      <c r="P1355" s="1"/>
    </row>
    <row r="1356" spans="4:16" ht="33">
      <c r="D1356" s="7"/>
      <c r="E1356" s="8"/>
      <c r="F1356" s="8"/>
      <c r="G1356" s="6"/>
      <c r="H1356" s="6"/>
      <c r="J1356" s="9"/>
      <c r="L1356" s="1"/>
      <c r="M1356" s="1"/>
      <c r="N1356" s="1"/>
      <c r="O1356" s="1"/>
      <c r="P1356" s="1"/>
    </row>
    <row r="1357" spans="4:16" ht="33">
      <c r="D1357" s="7"/>
      <c r="E1357" s="8"/>
      <c r="F1357" s="8"/>
      <c r="G1357" s="6"/>
      <c r="H1357" s="6"/>
      <c r="J1357" s="9"/>
      <c r="L1357" s="1"/>
      <c r="M1357" s="1"/>
      <c r="N1357" s="1"/>
      <c r="O1357" s="1"/>
      <c r="P1357" s="1"/>
    </row>
    <row r="1358" spans="4:16" ht="33">
      <c r="D1358" s="7"/>
      <c r="E1358" s="8"/>
      <c r="F1358" s="8"/>
      <c r="G1358" s="6"/>
      <c r="H1358" s="6"/>
      <c r="J1358" s="9"/>
      <c r="L1358" s="1"/>
      <c r="M1358" s="1"/>
      <c r="N1358" s="1"/>
      <c r="O1358" s="1"/>
      <c r="P1358" s="1"/>
    </row>
    <row r="1359" spans="4:16" ht="33">
      <c r="D1359" s="7"/>
      <c r="E1359" s="8"/>
      <c r="F1359" s="8"/>
      <c r="G1359" s="6"/>
      <c r="H1359" s="6"/>
      <c r="J1359" s="9"/>
      <c r="L1359" s="1"/>
      <c r="M1359" s="1"/>
      <c r="N1359" s="1"/>
      <c r="O1359" s="1"/>
      <c r="P1359" s="1"/>
    </row>
    <row r="1360" spans="4:16" ht="33">
      <c r="D1360" s="7"/>
      <c r="E1360" s="8"/>
      <c r="F1360" s="8"/>
      <c r="G1360" s="6"/>
      <c r="H1360" s="6"/>
      <c r="J1360" s="9"/>
      <c r="L1360" s="1"/>
      <c r="M1360" s="1"/>
      <c r="N1360" s="1"/>
      <c r="O1360" s="1"/>
      <c r="P1360" s="1"/>
    </row>
    <row r="1361" spans="4:16" ht="33">
      <c r="D1361" s="7"/>
      <c r="E1361" s="8"/>
      <c r="F1361" s="8"/>
      <c r="G1361" s="6"/>
      <c r="H1361" s="6"/>
      <c r="J1361" s="9"/>
      <c r="L1361" s="1"/>
      <c r="M1361" s="1"/>
      <c r="N1361" s="1"/>
      <c r="O1361" s="1"/>
      <c r="P1361" s="1"/>
    </row>
    <row r="1362" spans="4:16" ht="33">
      <c r="D1362" s="7"/>
      <c r="E1362" s="8"/>
      <c r="F1362" s="8"/>
      <c r="G1362" s="6"/>
      <c r="H1362" s="6"/>
      <c r="J1362" s="9"/>
      <c r="L1362" s="1"/>
      <c r="M1362" s="1"/>
      <c r="N1362" s="1"/>
      <c r="O1362" s="1"/>
      <c r="P1362" s="1"/>
    </row>
    <row r="1363" spans="4:16" ht="33">
      <c r="D1363" s="7"/>
      <c r="E1363" s="8"/>
      <c r="F1363" s="8"/>
      <c r="G1363" s="6"/>
      <c r="H1363" s="6"/>
      <c r="J1363" s="9"/>
      <c r="L1363" s="1"/>
      <c r="M1363" s="1"/>
      <c r="N1363" s="1"/>
      <c r="O1363" s="1"/>
      <c r="P1363" s="1"/>
    </row>
    <row r="1364" spans="4:16" ht="33">
      <c r="D1364" s="7"/>
      <c r="E1364" s="8"/>
      <c r="F1364" s="8"/>
      <c r="G1364" s="6"/>
      <c r="H1364" s="6"/>
      <c r="J1364" s="9"/>
      <c r="L1364" s="1"/>
      <c r="M1364" s="1"/>
      <c r="N1364" s="1"/>
      <c r="O1364" s="1"/>
      <c r="P1364" s="1"/>
    </row>
    <row r="1365" spans="4:16" ht="33">
      <c r="D1365" s="7"/>
      <c r="E1365" s="8"/>
      <c r="F1365" s="8"/>
      <c r="G1365" s="6"/>
      <c r="H1365" s="6"/>
      <c r="J1365" s="9"/>
      <c r="L1365" s="1"/>
      <c r="M1365" s="1"/>
      <c r="N1365" s="1"/>
      <c r="O1365" s="1"/>
      <c r="P1365" s="1"/>
    </row>
    <row r="1366" spans="4:16" ht="33">
      <c r="D1366" s="7"/>
      <c r="E1366" s="8"/>
      <c r="F1366" s="8"/>
      <c r="G1366" s="6"/>
      <c r="H1366" s="6"/>
      <c r="J1366" s="9"/>
      <c r="L1366" s="1"/>
      <c r="M1366" s="1"/>
      <c r="N1366" s="1"/>
      <c r="O1366" s="1"/>
      <c r="P1366" s="1"/>
    </row>
    <row r="1367" spans="4:16" ht="33">
      <c r="D1367" s="7"/>
      <c r="E1367" s="8"/>
      <c r="F1367" s="8"/>
      <c r="G1367" s="6"/>
      <c r="H1367" s="6"/>
      <c r="J1367" s="9"/>
      <c r="L1367" s="1"/>
      <c r="M1367" s="1"/>
      <c r="N1367" s="1"/>
      <c r="O1367" s="1"/>
      <c r="P1367" s="1"/>
    </row>
    <row r="1368" spans="4:16" ht="33">
      <c r="D1368" s="7"/>
      <c r="E1368" s="8"/>
      <c r="F1368" s="8"/>
      <c r="G1368" s="6"/>
      <c r="H1368" s="6"/>
      <c r="J1368" s="9"/>
      <c r="L1368" s="1"/>
      <c r="M1368" s="1"/>
      <c r="N1368" s="1"/>
      <c r="O1368" s="1"/>
      <c r="P1368" s="1"/>
    </row>
    <row r="1369" spans="5:16" ht="33">
      <c r="E1369" s="7"/>
      <c r="F1369" s="8"/>
      <c r="H1369" s="6"/>
      <c r="K1369" s="9"/>
      <c r="L1369" s="6"/>
      <c r="M1369" s="6"/>
      <c r="N1369" s="6"/>
      <c r="O1369" s="6"/>
      <c r="P1369" s="6"/>
    </row>
    <row r="1370" spans="5:16" ht="33">
      <c r="E1370" s="7"/>
      <c r="F1370" s="8"/>
      <c r="H1370" s="6"/>
      <c r="K1370" s="9"/>
      <c r="L1370" s="6"/>
      <c r="M1370" s="6"/>
      <c r="N1370" s="6"/>
      <c r="O1370" s="6"/>
      <c r="P1370" s="6"/>
    </row>
    <row r="1371" spans="5:16" ht="33">
      <c r="E1371" s="7"/>
      <c r="F1371" s="8"/>
      <c r="H1371" s="6"/>
      <c r="K1371" s="9"/>
      <c r="L1371" s="6"/>
      <c r="M1371" s="6"/>
      <c r="N1371" s="6"/>
      <c r="O1371" s="6"/>
      <c r="P1371" s="6"/>
    </row>
    <row r="1372" spans="5:16" ht="33">
      <c r="E1372" s="7"/>
      <c r="F1372" s="8"/>
      <c r="H1372" s="6"/>
      <c r="K1372" s="9"/>
      <c r="L1372" s="6"/>
      <c r="M1372" s="6"/>
      <c r="N1372" s="6"/>
      <c r="O1372" s="6"/>
      <c r="P1372" s="6"/>
    </row>
    <row r="1373" spans="5:16" ht="33">
      <c r="E1373" s="7"/>
      <c r="F1373" s="8"/>
      <c r="H1373" s="6"/>
      <c r="K1373" s="9"/>
      <c r="L1373" s="6"/>
      <c r="M1373" s="6"/>
      <c r="N1373" s="6"/>
      <c r="O1373" s="6"/>
      <c r="P1373" s="6"/>
    </row>
    <row r="1374" spans="5:16" ht="33">
      <c r="E1374" s="7"/>
      <c r="F1374" s="8"/>
      <c r="H1374" s="6"/>
      <c r="K1374" s="9"/>
      <c r="L1374" s="6"/>
      <c r="M1374" s="6"/>
      <c r="N1374" s="6"/>
      <c r="O1374" s="6"/>
      <c r="P1374" s="6"/>
    </row>
    <row r="1375" spans="5:16" ht="33">
      <c r="E1375" s="7"/>
      <c r="F1375" s="8"/>
      <c r="H1375" s="6"/>
      <c r="K1375" s="9"/>
      <c r="L1375" s="6"/>
      <c r="M1375" s="6"/>
      <c r="N1375" s="6"/>
      <c r="O1375" s="6"/>
      <c r="P1375" s="6"/>
    </row>
  </sheetData>
  <autoFilter ref="A4:P953"/>
  <mergeCells count="15">
    <mergeCell ref="A1:B1"/>
    <mergeCell ref="A2:P2"/>
    <mergeCell ref="M3:P3"/>
    <mergeCell ref="A3:A4"/>
    <mergeCell ref="B3:B4"/>
    <mergeCell ref="C3:C4"/>
    <mergeCell ref="D3:D4"/>
    <mergeCell ref="E3:E4"/>
    <mergeCell ref="F3:F4"/>
    <mergeCell ref="G3:G4"/>
    <mergeCell ref="H3:H4"/>
    <mergeCell ref="I3:I4"/>
    <mergeCell ref="J3:J4"/>
    <mergeCell ref="K3:K4"/>
    <mergeCell ref="L3:L4"/>
  </mergeCells>
  <pageMargins left="0.275" right="0.393055555555556" top="0.590277777777778" bottom="0.590277777777778" header="0.393055555555556" footer="0.275"/>
  <pageSetup fitToHeight="0" orientation="landscape" paperSize="8" scale="50"/>
  <headerFooter>
    <oddFooter>&amp;C&amp;24第 &amp;P 页，共 &amp;N 页</oddFooter>
  </headerFooter>
  <ignoredErrors>
    <ignoredError sqref="G862 G895 G906:G911 G915 G927 G930:G931 G934 G940 G942:G943 G947 G952 G802 G812:G813 G815 G823 G826:G827 G837 G757 G762 G767:G768 G770:G771 G775 G779 G624 G628:G630 G639 G660 G670:G671 G677 G722 G724:G726 G555 G559:G560 G564 G573 G499 G504 G508:G509 G513 G518 G319 G336 G354:G355 G359 G372 G376:G377 G383 G387 G394:G395 G409 G438 G459:G460 G464 G468 G283 G287 G290:G291 G293 G247 G249 G265 G235 G217 G222 G181 G183 G160 G171 G143 G54 G43" formula="1"/>
  </ignoredErrors>
  <drawing r:id="rId1"/>
</worksheet>
</file>

<file path=docProps/app.xml><?xml version="1.0" encoding="utf-8"?>
<Properties xmlns="http://schemas.openxmlformats.org/officeDocument/2006/extended-properties" xmlns:vt="http://schemas.openxmlformats.org/officeDocument/2006/docPropsVTypes">
  <Application>WPS 表格</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罗志义</dc:creator>
  <cp:keywords/>
  <dc:description/>
  <cp:lastModifiedBy>gxxc</cp:lastModifiedBy>
  <dcterms:created xsi:type="dcterms:W3CDTF">2023-01-02T18:25:00Z</dcterms:created>
  <dcterms:modified xsi:type="dcterms:W3CDTF">2023-04-10T11:43:33Z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574F563395E34028A89CDF932D8A3B61</vt:lpwstr>
  </property>
</Properties>
</file>